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KvhQ2miqHzUfF0jQ86WM/ldeVhM131EdEDX0XUTYKeAhPPnhjaIUa25Hc3F8zoT06HujobI1Zt7vptMCAqWDmg==" workbookSaltValue="yVpg6Lnq6n68VF9irirZkQ==" workbookSpinCount="100000" lockStructure="1"/>
  <bookViews>
    <workbookView xWindow="240" yWindow="165" windowWidth="14805" windowHeight="7950"/>
  </bookViews>
  <sheets>
    <sheet name="Данные" sheetId="1" r:id="rId1"/>
    <sheet name="Результаты" sheetId="4" r:id="rId2"/>
    <sheet name="Лист2" sheetId="2" state="hidden" r:id="rId3"/>
  </sheets>
  <definedNames>
    <definedName name="Муниципалитеты">OFFSET(Данные!#REF!,MATCH(Данные!$B$3,Данные!#REF!,0),1,COUNTIF(Данные!#REF!,Данные!$B$3),1)</definedName>
  </definedNames>
  <calcPr calcId="144525"/>
</workbook>
</file>

<file path=xl/calcChain.xml><?xml version="1.0" encoding="utf-8"?>
<calcChain xmlns="http://schemas.openxmlformats.org/spreadsheetml/2006/main">
  <c r="C68" i="1" l="1"/>
  <c r="P4" i="4" l="1"/>
  <c r="C43" i="1"/>
  <c r="O4" i="4" s="1"/>
  <c r="C31" i="1"/>
  <c r="C32" i="1"/>
  <c r="C33" i="1"/>
  <c r="C34" i="1"/>
  <c r="C35" i="1"/>
  <c r="C36" i="1"/>
  <c r="C37" i="1"/>
  <c r="M4" i="4" s="1"/>
  <c r="C30" i="1"/>
  <c r="C29" i="1"/>
  <c r="C16" i="1" l="1"/>
  <c r="C53" i="1" l="1"/>
  <c r="R4" i="4" s="1"/>
  <c r="C54" i="1"/>
  <c r="S4" i="4" s="1"/>
  <c r="C55" i="1"/>
  <c r="T4" i="4" s="1"/>
  <c r="C78" i="1"/>
  <c r="AD4" i="4" s="1"/>
  <c r="C76" i="1"/>
  <c r="AC4" i="4" s="1"/>
  <c r="C74" i="1"/>
  <c r="AB4" i="4" s="1"/>
  <c r="C72" i="1"/>
  <c r="AA4" i="4" s="1"/>
  <c r="C70" i="1"/>
  <c r="Z4" i="4" s="1"/>
  <c r="C65" i="1"/>
  <c r="X4" i="4" s="1"/>
  <c r="C63" i="1"/>
  <c r="W4" i="4" s="1"/>
  <c r="C59" i="1"/>
  <c r="U4" i="4" s="1"/>
  <c r="C60" i="1"/>
  <c r="V4" i="4" s="1"/>
  <c r="C46" i="1"/>
  <c r="Q4" i="4" s="1"/>
  <c r="C40" i="1"/>
  <c r="N4" i="4" s="1"/>
  <c r="F4" i="4"/>
  <c r="D4" i="4"/>
  <c r="G4" i="4" l="1"/>
  <c r="I4" i="4"/>
  <c r="E4" i="4"/>
  <c r="L4" i="4"/>
  <c r="H4" i="4"/>
  <c r="K4" i="4"/>
  <c r="J4" i="4"/>
  <c r="Y4" i="4"/>
  <c r="C4" i="4" l="1"/>
  <c r="B4" i="4"/>
</calcChain>
</file>

<file path=xl/sharedStrings.xml><?xml version="1.0" encoding="utf-8"?>
<sst xmlns="http://schemas.openxmlformats.org/spreadsheetml/2006/main" count="513" uniqueCount="317">
  <si>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</si>
  <si>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</si>
  <si>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</si>
  <si>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</si>
  <si>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Даниловский муниципальный район</t>
  </si>
  <si>
    <t>Любимский муниципальный район</t>
  </si>
  <si>
    <t>Мышкинский муниципальный район </t>
  </si>
  <si>
    <t>г. Мышкин</t>
  </si>
  <si>
    <t>Некоузский муниципальный район </t>
  </si>
  <si>
    <t>Некрасовский муниципальный район </t>
  </si>
  <si>
    <t>Первомайский муниципальный район </t>
  </si>
  <si>
    <t>Переславский муниципальный район </t>
  </si>
  <si>
    <t>г. Переславль-Залесский </t>
  </si>
  <si>
    <t>Пошехонский муниципальный район </t>
  </si>
  <si>
    <t>Ростовский муниципальный район </t>
  </si>
  <si>
    <t>Рыбинский муниципальный район </t>
  </si>
  <si>
    <t>г. Рыбинск </t>
  </si>
  <si>
    <t>Тутаевский муниципальный район</t>
  </si>
  <si>
    <t>г. Тутаев</t>
  </si>
  <si>
    <t>Угличский муниципальный район</t>
  </si>
  <si>
    <t>г. Углич</t>
  </si>
  <si>
    <t>Ярославский муниципальный район</t>
  </si>
  <si>
    <t>г. Ярославль</t>
  </si>
  <si>
    <t>Ярославская область</t>
  </si>
  <si>
    <t>г. Самара</t>
  </si>
  <si>
    <t>г. Тольятти</t>
  </si>
  <si>
    <t>г. Сызрань</t>
  </si>
  <si>
    <t>г. Жигулёвск</t>
  </si>
  <si>
    <t>г. Кинель</t>
  </si>
  <si>
    <t>г. Новокуйбышевск</t>
  </si>
  <si>
    <t>г. Октябрьск</t>
  </si>
  <si>
    <t>г. Отрадный</t>
  </si>
  <si>
    <t>г. Похвистнево</t>
  </si>
  <si>
    <t>г. Чапаевск</t>
  </si>
  <si>
    <t>Алексеевский район</t>
  </si>
  <si>
    <t>Шигонский район</t>
  </si>
  <si>
    <t>Безенчукский район</t>
  </si>
  <si>
    <t>Богатовский район</t>
  </si>
  <si>
    <t>Большеглушицкий район</t>
  </si>
  <si>
    <t>Большечерниговский район</t>
  </si>
  <si>
    <t>Борский район</t>
  </si>
  <si>
    <t>Волжский район</t>
  </si>
  <si>
    <t>Елховский район</t>
  </si>
  <si>
    <t>Исаклинский район</t>
  </si>
  <si>
    <t>Камышлинский район</t>
  </si>
  <si>
    <t>Кинельский район</t>
  </si>
  <si>
    <t>Кинель-Черкасский район</t>
  </si>
  <si>
    <t>Клявлинский район</t>
  </si>
  <si>
    <t>Кошкинский район</t>
  </si>
  <si>
    <t>Красноармейский район</t>
  </si>
  <si>
    <t>Красноярский район</t>
  </si>
  <si>
    <t>Нефтегорский район</t>
  </si>
  <si>
    <t>Пестравский район</t>
  </si>
  <si>
    <t>Похвистневский район</t>
  </si>
  <si>
    <t>Приволжский район</t>
  </si>
  <si>
    <t>Сергиевский район</t>
  </si>
  <si>
    <t>Ставропольский район</t>
  </si>
  <si>
    <t>Сызранский район</t>
  </si>
  <si>
    <t>Хворостянский район</t>
  </si>
  <si>
    <t>Челно-Вершинский район</t>
  </si>
  <si>
    <t>Шенталинский район</t>
  </si>
  <si>
    <t>Самарская область</t>
  </si>
  <si>
    <t>г. Калининград</t>
  </si>
  <si>
    <t>г. Ладушкин</t>
  </si>
  <si>
    <t>г. Мамоново</t>
  </si>
  <si>
    <t>г. Пионерский</t>
  </si>
  <si>
    <t>г. Светлый</t>
  </si>
  <si>
    <t>г. Советск</t>
  </si>
  <si>
    <t>г. Янтарный</t>
  </si>
  <si>
    <t>Калининградская область</t>
  </si>
  <si>
    <t>Багратионовский</t>
  </si>
  <si>
    <t>Балтийский</t>
  </si>
  <si>
    <t>Гвардейский</t>
  </si>
  <si>
    <t>Гурьевский</t>
  </si>
  <si>
    <t>Гусевский</t>
  </si>
  <si>
    <t>Зеленоградский</t>
  </si>
  <si>
    <t>Краснознаменский</t>
  </si>
  <si>
    <t>Неманский</t>
  </si>
  <si>
    <t>Нестеровский</t>
  </si>
  <si>
    <t>Озёрский</t>
  </si>
  <si>
    <t>Полесский</t>
  </si>
  <si>
    <t>Правдинский</t>
  </si>
  <si>
    <t>Светлогорский</t>
  </si>
  <si>
    <t>Славский</t>
  </si>
  <si>
    <t>Черняховский</t>
  </si>
  <si>
    <t>Ставропольский край</t>
  </si>
  <si>
    <t>Белоярский район</t>
  </si>
  <si>
    <t>Берёзовский район</t>
  </si>
  <si>
    <t>Когалым</t>
  </si>
  <si>
    <t>Кондинский район</t>
  </si>
  <si>
    <t>Лангепас</t>
  </si>
  <si>
    <t>Мегион</t>
  </si>
  <si>
    <t>Нефтеюганск</t>
  </si>
  <si>
    <t>Нефтеюганский район</t>
  </si>
  <si>
    <t>Нижневартовск</t>
  </si>
  <si>
    <t>Нижневартовский район</t>
  </si>
  <si>
    <t>Нягань</t>
  </si>
  <si>
    <t>Октябрьский район</t>
  </si>
  <si>
    <t>Покачи</t>
  </si>
  <si>
    <t>Пыть-Ях</t>
  </si>
  <si>
    <t>Радужный</t>
  </si>
  <si>
    <t>Советский район</t>
  </si>
  <si>
    <t>Сургут</t>
  </si>
  <si>
    <t>Сургутский район</t>
  </si>
  <si>
    <t>Урай</t>
  </si>
  <si>
    <t>Ханты-Мансийск</t>
  </si>
  <si>
    <t>Ханты-Мансийский район</t>
  </si>
  <si>
    <t>Югорск</t>
  </si>
  <si>
    <t>Регион</t>
  </si>
  <si>
    <t>Муниципальный район</t>
  </si>
  <si>
    <t>Ханты-Мансийский АО</t>
  </si>
  <si>
    <t>Номер показателя</t>
  </si>
  <si>
    <t>5.1.1.</t>
  </si>
  <si>
    <t>Название показателя</t>
  </si>
  <si>
    <t>Охват дополнительными образовательными программами детей в возрасте 5-18 лет (отношение количества услуг дополнительного образования, предоставляемых детям в возрасте 5-18 лет к общей численности детей в возрасте 5-18 лет).</t>
  </si>
  <si>
    <t>Общая численность населения в возрасте от 5 до 17 лет включительно (демографическая статистика)</t>
  </si>
  <si>
    <t>Примечание</t>
  </si>
  <si>
    <t>Формулировка показателя взята из указа президента, однако при расчете показателя не учитываются занимающиеся в возрасте 18 лет</t>
  </si>
  <si>
    <t>Структура численности обучающихся в организациях дополнительного образования по видам образовательной деятельности (удельный вес численности детей, обучающихся в организациях, реализующих дополнительные общеобразовательные программы различных видов, в общей численности детей, обучающихся в организациях, реализующих дополнительные общеобразовательные программы):</t>
  </si>
  <si>
    <t>5.2.1.</t>
  </si>
  <si>
    <t>Удельный вес численности детей с ограниченными возможностями здоровья в общей численности обучающихся в организациях дополнительного образования</t>
  </si>
  <si>
    <t>5.2.2.</t>
  </si>
  <si>
    <t>Охват дополнительными образовательными программами детей в возрасте 5-18 лет (отношение количества услуг дополнительного образования, предоставляемых детям в возрасте 5-18 лет к общей численности детей в возрасте 5-18 лет)</t>
  </si>
  <si>
    <t>Общая площадь всех помещений организаций дополнительного образования в расчете на одного обучающегося</t>
  </si>
  <si>
    <t>Общая площадь всех помещений организаций дополнительного образования (строка 3, графа 3 раздела 8 формы ФСН № 1-ДО)</t>
  </si>
  <si>
    <t>5.4.1.</t>
  </si>
  <si>
    <t>Число организаций дополнительного образования, имеющих:</t>
  </si>
  <si>
    <t>Водопровод</t>
  </si>
  <si>
    <t>Центральное отопление</t>
  </si>
  <si>
    <t>Канализацию</t>
  </si>
  <si>
    <t>Общее число организаций (учреждений) дополнительного образования (строка 1, графа 3 раздела 8 формы ФСН № 1-ДО)</t>
  </si>
  <si>
    <t>Водопровод (строка 36, графа 3 раздела 8 формы ФСН № 1-ДО)</t>
  </si>
  <si>
    <t>Центральное отопление (строка 37, графа 3 раздела 8 формы ФСН № 1-ДО)</t>
  </si>
  <si>
    <t>Канализацию (строка 38, графа 3 раздела 8 формы ФСН № 1-ДО)</t>
  </si>
  <si>
    <t>5.4.2.</t>
  </si>
  <si>
    <t>Удельный вес числа организаций дополнительного образования, имеющих:</t>
  </si>
  <si>
    <t>Число персональных ЭВМ, используемых в учебных целях (строка 51, графа 3 раздела 8 формы ФСН № 1-ДО)</t>
  </si>
  <si>
    <t>Число персональных ЭВМ, подключенных к сети Интернет и используемых в учебных целях (строка 66, графа 3 раздела 8 формы ФСН № 1-ДО)</t>
  </si>
  <si>
    <t>Число персональных компьютеров, используемых в учебных целях, в расчете на 100 обучающихся организаций дополнительного образования:</t>
  </si>
  <si>
    <t>имеющих доступ к Интернету</t>
  </si>
  <si>
    <t>всего</t>
  </si>
  <si>
    <t>5.4.3.</t>
  </si>
  <si>
    <t>Число образовательных организаций дополнительного образования в 2015 отчетном году (строка 1, графа 3 раздела 1 формы ФСН № 1-ДО)</t>
  </si>
  <si>
    <t>Темп роста числа образовательных организаций дополнительного образования</t>
  </si>
  <si>
    <t>5.5.1.</t>
  </si>
  <si>
    <t>Общий объем финансовых средств, поступивших в образовательные организации дополнительного образования, в расчете на одного обучающегося (тысяч рублей)</t>
  </si>
  <si>
    <t>Общий объем финансовых средств, поступивших в образовательные организации дополнительного образования, тысяч рублей (строка 1, графа 3 раздела 9 формы ФСН № 1-ДО)</t>
  </si>
  <si>
    <t>5.6.1.</t>
  </si>
  <si>
    <t>Удельный вес финансовых средств от приносящей доход деятельности в общем объеме финансовых средств образовательных организаций дополнительного образования</t>
  </si>
  <si>
    <t>5.6.2.</t>
  </si>
  <si>
    <t>Число организаций дополнительного образования, имеющих филиалы (строка 1, графа 16 раздела 1 формы ФСН № 1-ДО)</t>
  </si>
  <si>
    <t>Удельный вес числа организаций, имеющих филиалы, в общем числе образовательных организаций дополнительного образования</t>
  </si>
  <si>
    <t>5.7.1.</t>
  </si>
  <si>
    <t>Удельный вес числа организаций, имеющих пожарные краны и рукава, в общем числе образовательных организаций дополнительного образования</t>
  </si>
  <si>
    <t>Число организаций дополнительного образования, имеющих пожарные краны и рукава (строка 74, графа 3 раздела 8 формы ФСН № 1-ДО)</t>
  </si>
  <si>
    <t>5.8.1.</t>
  </si>
  <si>
    <t>Число организаций дополнительного образования, имеющих дымовые извещатели (строка 73, графа 3 раздела 8 формы ФСН № 1-ДО)</t>
  </si>
  <si>
    <t>5.8.2.</t>
  </si>
  <si>
    <t>Удельный вес числа организаций, здания которых находятся в аварийном состоянии, в общем числе образовательных организаций дополнительного образования</t>
  </si>
  <si>
    <t>Удельный вес числа организаций, имеющих дымовые извещатели, в общем числе образовательных организаций дополнительного образования</t>
  </si>
  <si>
    <t>5.8.3.</t>
  </si>
  <si>
    <t>Число организаций дополнительного образования, здания которых находятся в аварийном состоянии (строка 31, графа 3 раздела 8 формы ФСН № 1-ДО)</t>
  </si>
  <si>
    <t>Удельный вес числа организаций, здания которых требуют капитального ремонта, в общем числе образовательных организаций дополнительного образования</t>
  </si>
  <si>
    <t>Число организаций дополнительного образования, здания которых требуют капитального ремонта (строка 28, графа 3 раздела 8 формы ФСН № 1-ДО)</t>
  </si>
  <si>
    <t>5.8.4.</t>
  </si>
  <si>
    <t>Общая численность детей в возрасте 5-9 лет, занимающихся в объединениях и научных обществах организаций дополнительного образования</t>
  </si>
  <si>
    <t>В возрасте 5-9 лет (строка 1, графа 4 раздела 6 формы ФСН № 1-ДО)</t>
  </si>
  <si>
    <t>В возрасте 10-14 лет (строка 1, графа 5 раздела 6 формы ФСН № 1-ДО)</t>
  </si>
  <si>
    <t>В возрасте 15-17 лет (строка 1, графа 6 раздела 6 формы ФСН № 1-ДО)</t>
  </si>
  <si>
    <t>Выберите субъект РФ из выпадающего списка</t>
  </si>
  <si>
    <t>Георгиевск - городской округ</t>
  </si>
  <si>
    <t>Лермонтов - городской округ</t>
  </si>
  <si>
    <t>Апанасенковский район</t>
  </si>
  <si>
    <t>Арзгирский район</t>
  </si>
  <si>
    <t>Благодарненский район</t>
  </si>
  <si>
    <t>Будённовский район</t>
  </si>
  <si>
    <t>Георгиевский район</t>
  </si>
  <si>
    <t>Грачёвский район</t>
  </si>
  <si>
    <t>Ипатовский район</t>
  </si>
  <si>
    <t>Кировский район</t>
  </si>
  <si>
    <t>Кочубеевский район</t>
  </si>
  <si>
    <t>Красногвардейский район</t>
  </si>
  <si>
    <t>Курский район</t>
  </si>
  <si>
    <t>Левокумский район</t>
  </si>
  <si>
    <t>Нефтекумский район</t>
  </si>
  <si>
    <t>Новоалександровский район</t>
  </si>
  <si>
    <t>Новоселицкий район</t>
  </si>
  <si>
    <t>Петровский район</t>
  </si>
  <si>
    <t>Степновский район</t>
  </si>
  <si>
    <t>Ставрополь - городской округ</t>
  </si>
  <si>
    <t>Ессентуки - городской округ</t>
  </si>
  <si>
    <t>Железноводск - городской округ</t>
  </si>
  <si>
    <t>Кисловодск - городской округ</t>
  </si>
  <si>
    <t>Невинномысск - городской округ</t>
  </si>
  <si>
    <t>Пятигорск - городской округ</t>
  </si>
  <si>
    <t>Александровский район</t>
  </si>
  <si>
    <t>Андроповский район</t>
  </si>
  <si>
    <t>Изобильненский район</t>
  </si>
  <si>
    <t>Минераловодский - городской округ</t>
  </si>
  <si>
    <t>Предгорный район</t>
  </si>
  <si>
    <t>Труновский район</t>
  </si>
  <si>
    <t>Туркменский район</t>
  </si>
  <si>
    <t>Шпаковский район</t>
  </si>
  <si>
    <t>Муниципальное образование</t>
  </si>
  <si>
    <t>Структура численности обучающихся в организациях дополнительного образования по видам образовательной деятельности (удельный вес численности детей, обучающихся в организациях, реализующих дополнительные общеобразовательные программы различных видов, в общей численности детей, обучающихся в организациях, реализующих дополнительные общеобразовательные программы)</t>
  </si>
  <si>
    <t>Число персональных компьютеров, используемых в учебных целях, в расчете на 100 обучающихся организаций дополнительного образования</t>
  </si>
  <si>
    <t>Число образовательных организаций дополнительного образования в 2016 отчетном году (строка 1, графа 3 раздела 1 формы ФСН № 1-ДО)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</si>
  <si>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</si>
  <si>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</si>
  <si>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</si>
  <si>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</si>
  <si>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</si>
  <si>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</si>
  <si>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</si>
  <si>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</si>
  <si>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</si>
  <si>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</si>
  <si>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</si>
  <si>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</si>
  <si>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</si>
  <si>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</si>
  <si>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</si>
  <si>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</si>
  <si>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</si>
  <si>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</si>
  <si>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</si>
  <si>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</si>
  <si>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</si>
  <si>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</si>
  <si>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</si>
  <si>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</si>
  <si>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</si>
  <si>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</si>
  <si>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</si>
  <si>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</si>
  <si>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</si>
  <si>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</si>
  <si>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</si>
  <si>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</si>
  <si>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</si>
  <si>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</si>
  <si>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</si>
  <si>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</si>
  <si>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</si>
  <si>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</si>
  <si>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</si>
  <si>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</si>
  <si>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</si>
  <si>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</si>
  <si>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</si>
  <si>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</si>
  <si>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</si>
  <si>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</si>
  <si>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</si>
  <si>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</si>
  <si>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</si>
  <si>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</si>
  <si>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</si>
  <si>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</si>
  <si>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</si>
  <si>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</si>
  <si>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</si>
  <si>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</si>
  <si>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</si>
  <si>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</si>
  <si>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</si>
  <si>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</si>
  <si>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</si>
  <si>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</si>
  <si>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</si>
  <si>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</si>
  <si>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</si>
  <si>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</si>
  <si>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</si>
  <si>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</si>
  <si>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</si>
  <si>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</si>
  <si>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</si>
  <si>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</si>
  <si>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</si>
  <si>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</si>
  <si>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Чукотский автономный округ</t>
  </si>
  <si>
    <t>Ямало-Ненецкий автономный округ</t>
  </si>
  <si>
    <t>Укажите наименование муниципального района</t>
  </si>
  <si>
    <t>Значение</t>
  </si>
  <si>
    <t>численность детей, обучающихся в образовательных организациях дополнительного образования (включая
филиалы) – в музыкальных, художественных, хореографических школах и школах искусств (указывается на основе
данных о возрастном составе обучающихся) (форма федерального статистического наблюдения № 1-ДМШ)</t>
  </si>
  <si>
    <t>численность детей, обучающихся в образовательных организациях дополнительного образования (включая
филиалы) – в детских, юношеских спортивных школах (форма федерального статистического наблюдения № 5-ФК)</t>
  </si>
  <si>
    <t>Численность занимающихся в объединениях различной направленности в организациях дополнительного образования (строка 1 раздела 3 формы ФСН № 1-ДО)</t>
  </si>
  <si>
    <t>строка 3, графа 3 раздела 9 формы ФСН № 1-ДО</t>
  </si>
  <si>
    <t>строка 1, графа 3 раздела 9 формы ФСН № 1-ДО</t>
  </si>
  <si>
    <t>удельный вес численности детей, обучающихся в организациях системы образования в общей численности детей</t>
  </si>
  <si>
    <t>работающие по всем видам образовательной деятельности;</t>
  </si>
  <si>
    <t>художественная;</t>
  </si>
  <si>
    <t>эколого-биологическая;</t>
  </si>
  <si>
    <t>туристско-краеведческая;</t>
  </si>
  <si>
    <t>техническая;</t>
  </si>
  <si>
    <t>спортивная;</t>
  </si>
  <si>
    <t>военно-патриотическая и спортивно-техническая;</t>
  </si>
  <si>
    <r>
      <t>другие;</t>
    </r>
    <r>
      <rPr>
        <sz val="11"/>
        <color rgb="FF000000"/>
        <rFont val="Calibri"/>
        <family val="2"/>
        <charset val="204"/>
        <scheme val="minor"/>
      </rPr>
      <t> </t>
    </r>
  </si>
  <si>
    <t>численность детей, обучающихся по дополнительным общеобразовательным программам в образовательных
организациях дополнительного образования (включая филиалы) по видам образовательной деятельности (форма
федерального статистического наблюдения № 1-ДО (сводная), раздел 4</t>
  </si>
  <si>
    <t>численность детей, обучающихся по дополнительным общеобразовательным программам в образовательных
организациях дополнительного образования (включая филиалы) – в музыкальных, художественных, хореографических
школах и школах искусств (форма № 1-ДМШ)</t>
  </si>
  <si>
    <t>численность детей, обучающихся по дополнительным общеобразовательным программам в образовательных
организациях дополнительного образования (включая филиалы) – в детских, юношеских спортивных школах (форма
федерального статистического наблюдения № 5-ФК)</t>
  </si>
  <si>
    <t>Общая численность занимающихся в организациях дополнительного образования (строка 1, графа 3 раздела 3 формы ФСН № 1-ДО + строка 1, графа 17 раздела 3 формы ФСН № 1-ДО)</t>
  </si>
  <si>
    <t>5.2.3.</t>
  </si>
  <si>
    <t>Удельный вес численности детей-инвалидов в общей численности обучающихся в организациях, осуществляющих образовательную деятельность по дополнительным общеобразовательным программам</t>
  </si>
  <si>
    <t>5.3.1.</t>
  </si>
  <si>
    <t>По муниципальным образованиям указывается при наличии данных</t>
  </si>
  <si>
    <t>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в субъекте Российской Федерации</t>
  </si>
  <si>
    <t>Республика Адыгея (Адыгея)</t>
  </si>
  <si>
    <t>Республика Татарстан (Татарстан)</t>
  </si>
  <si>
    <t>Севастополь</t>
  </si>
  <si>
    <t>Ханты-Мансийский автономный округ</t>
  </si>
  <si>
    <t>Чувашская Республика - Чувашия</t>
  </si>
  <si>
    <t>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учителей в субъекте Российской Федерации</t>
  </si>
  <si>
    <t>Численность занимающихся с ограниченными возможностями здоровья в организаций дополнительного образования  (строка 10, графа 3 раздела 3 формы ФСН № 1-ДО + строка 10, графа 17 раздела 3 формы ФСН № 1-ДО)</t>
  </si>
  <si>
    <t>Численность занимающихся детей-инвалидов в организаций дополнительного образования  (строка 12, графа 3 раздела 3 формы ФСН № 1-ДО + строка 12, графа 17 раздела 3 формы ФСН № 1-ДО)</t>
  </si>
  <si>
    <t>г.о.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</si>
</sst>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8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1" fillId="0" borderId="0" xfId="1"/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colors>
    <mruColors>
      <color rgb="FF99FF99"/>
      <color rgb="FFFFFF99"/>
      <color rgb="FF66FF66"/>
      <color rgb="FFCC9900"/>
      <color rgb="FFFFCC00"/>
      <color rgb="FFFFFF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abSelected="1" workbookViewId="0">
      <selection activeCell="B2" sqref="B2:C1048576"/>
    </sheetView>
  </sheetViews>
  <sheetFormatPr defaultColWidth="0" defaultRowHeight="15" zeroHeight="1" x14ac:dyDescent="0.25"/>
  <cols>
    <col min="1" max="1" width="12.140625" style="2" customWidth="1"/>
    <col min="2" max="2" width="60.7109375" style="9" customWidth="1"/>
    <col min="3" max="3" width="11.5703125" customWidth="1"/>
    <col min="4" max="4" width="28.5703125" customWidth="1"/>
    <col min="5" max="5" width="9.140625" hidden="1" customWidth="1"/>
    <col min="6" max="6" width="11.7109375" hidden="1" customWidth="1"/>
    <col min="7" max="16384" width="9.140625" hidden="1"/>
  </cols>
  <sheetData>
    <row r="1" spans="1:10" x14ac:dyDescent="0.25">
      <c r="A1" s="21"/>
      <c r="B1" s="8"/>
      <c r="C1" s="12"/>
      <c r="D1" s="33"/>
    </row>
    <row r="2" spans="1:10" ht="18.75" x14ac:dyDescent="0.25">
      <c r="A2" s="21"/>
      <c r="B2" s="28" t="s">
        <v>169</v>
      </c>
      <c r="C2" s="12"/>
      <c r="D2" s="33"/>
    </row>
    <row r="3" spans="1:10" ht="18.75" x14ac:dyDescent="0.25">
      <c r="A3" s="21"/>
      <c r="B3" s="15" t="s">
        <v>219</v>
      </c>
      <c r="C3" s="12"/>
      <c r="D3" s="33"/>
    </row>
    <row r="4" spans="1:10" x14ac:dyDescent="0.25">
      <c r="A4" s="21"/>
      <c r="B4" s="12"/>
      <c r="C4" s="12"/>
      <c r="D4" s="33"/>
    </row>
    <row r="5" spans="1:10" ht="37.5" x14ac:dyDescent="0.25">
      <c r="A5" s="21"/>
      <c r="B5" s="28" t="s">
        <v>283</v>
      </c>
      <c r="C5" s="12"/>
      <c r="D5" s="33"/>
    </row>
    <row r="6" spans="1:10" ht="18.75" x14ac:dyDescent="0.25">
      <c r="A6" s="21"/>
      <c r="B6" s="29" t="s">
        <v>316</v>
      </c>
      <c r="C6" s="12"/>
      <c r="D6" s="33"/>
    </row>
    <row r="7" spans="1:10" x14ac:dyDescent="0.25">
      <c r="A7" s="35" t="s">
        <v>111</v>
      </c>
      <c r="B7" s="35" t="s">
        <v>113</v>
      </c>
      <c r="C7" s="35" t="s">
        <v>284</v>
      </c>
      <c r="D7" s="34" t="s">
        <v>116</v>
      </c>
    </row>
    <row r="8" spans="1:10" s="2" customFormat="1" ht="30" customHeight="1" x14ac:dyDescent="0.25">
      <c r="A8" s="35"/>
      <c r="B8" s="35"/>
      <c r="C8" s="35"/>
      <c r="D8" s="34"/>
      <c r="J8" s="32" t="s">
        <v>207</v>
      </c>
    </row>
    <row r="9" spans="1:10" ht="46.5" customHeight="1" x14ac:dyDescent="0.25">
      <c r="A9" s="34" t="s">
        <v>112</v>
      </c>
      <c r="B9" s="36" t="s">
        <v>165</v>
      </c>
      <c r="C9" s="36"/>
      <c r="D9" s="12"/>
      <c r="J9" s="32" t="s">
        <v>208</v>
      </c>
    </row>
    <row r="10" spans="1:10" ht="36" customHeight="1" x14ac:dyDescent="0.25">
      <c r="A10" s="34"/>
      <c r="B10" s="11" t="s">
        <v>166</v>
      </c>
      <c r="C10" s="6">
        <v>9131</v>
      </c>
      <c r="D10" s="12"/>
      <c r="J10" s="32" t="s">
        <v>209</v>
      </c>
    </row>
    <row r="11" spans="1:10" ht="34.5" customHeight="1" x14ac:dyDescent="0.25">
      <c r="A11" s="34"/>
      <c r="B11" s="11" t="s">
        <v>167</v>
      </c>
      <c r="C11" s="6">
        <v>7413</v>
      </c>
      <c r="D11" s="12"/>
      <c r="J11" s="32" t="s">
        <v>210</v>
      </c>
    </row>
    <row r="12" spans="1:10" ht="30.75" customHeight="1" x14ac:dyDescent="0.25">
      <c r="A12" s="34"/>
      <c r="B12" s="11" t="s">
        <v>168</v>
      </c>
      <c r="C12" s="6">
        <v>2320</v>
      </c>
      <c r="D12" s="12"/>
      <c r="J12" s="32" t="s">
        <v>211</v>
      </c>
    </row>
    <row r="13" spans="1:10" ht="105" x14ac:dyDescent="0.25">
      <c r="A13" s="34"/>
      <c r="B13" s="11" t="s">
        <v>285</v>
      </c>
      <c r="C13" s="6">
        <v>2972</v>
      </c>
      <c r="D13" s="12"/>
      <c r="J13" s="32" t="s">
        <v>212</v>
      </c>
    </row>
    <row r="14" spans="1:10" ht="60" x14ac:dyDescent="0.25">
      <c r="A14" s="34"/>
      <c r="B14" s="11" t="s">
        <v>286</v>
      </c>
      <c r="C14" s="6">
        <v>8033</v>
      </c>
      <c r="D14" s="12"/>
      <c r="J14" s="32" t="s">
        <v>213</v>
      </c>
    </row>
    <row r="15" spans="1:10" ht="32.25" customHeight="1" x14ac:dyDescent="0.25">
      <c r="A15" s="34"/>
      <c r="B15" s="11" t="s">
        <v>115</v>
      </c>
      <c r="C15" s="6">
        <v>47396</v>
      </c>
      <c r="D15" s="12"/>
      <c r="J15" s="32" t="s">
        <v>214</v>
      </c>
    </row>
    <row r="16" spans="1:10" ht="75.75" customHeight="1" x14ac:dyDescent="0.25">
      <c r="A16" s="34"/>
      <c r="B16" s="10" t="s">
        <v>114</v>
      </c>
      <c r="C16" s="7">
        <f>IFERROR(SUM(C10:C14)/C15*100,0)</f>
        <v>63.020086083213776</v>
      </c>
      <c r="D16" s="13" t="s">
        <v>117</v>
      </c>
      <c r="J16" s="32" t="s">
        <v>215</v>
      </c>
    </row>
    <row r="17" spans="1:10" ht="45" customHeight="1" x14ac:dyDescent="0.25">
      <c r="A17" s="37" t="s">
        <v>119</v>
      </c>
      <c r="B17" s="36" t="s">
        <v>287</v>
      </c>
      <c r="C17" s="36"/>
      <c r="D17" s="12"/>
      <c r="J17" s="32" t="s">
        <v>216</v>
      </c>
    </row>
    <row r="18" spans="1:10" ht="15.75" x14ac:dyDescent="0.25">
      <c r="A18" s="37"/>
      <c r="B18" s="30" t="s">
        <v>291</v>
      </c>
      <c r="C18" s="6">
        <v>23700</v>
      </c>
      <c r="D18" s="38" t="s">
        <v>299</v>
      </c>
      <c r="J18" s="32" t="s">
        <v>217</v>
      </c>
    </row>
    <row r="19" spans="1:10" ht="15.75" x14ac:dyDescent="0.25">
      <c r="A19" s="37"/>
      <c r="B19" s="30" t="s">
        <v>292</v>
      </c>
      <c r="C19" s="6">
        <v>14330</v>
      </c>
      <c r="D19" s="39"/>
      <c r="J19" s="32" t="s">
        <v>218</v>
      </c>
    </row>
    <row r="20" spans="1:10" ht="15.75" x14ac:dyDescent="0.25">
      <c r="A20" s="37"/>
      <c r="B20" s="30" t="s">
        <v>293</v>
      </c>
      <c r="C20" s="6">
        <v>3526</v>
      </c>
      <c r="D20" s="39"/>
      <c r="J20" s="32" t="s">
        <v>219</v>
      </c>
    </row>
    <row r="21" spans="1:10" ht="15.75" x14ac:dyDescent="0.25">
      <c r="A21" s="37"/>
      <c r="B21" s="30" t="s">
        <v>294</v>
      </c>
      <c r="C21" s="6">
        <v>732</v>
      </c>
      <c r="D21" s="39"/>
      <c r="J21" s="32" t="s">
        <v>220</v>
      </c>
    </row>
    <row r="22" spans="1:10" ht="15.75" x14ac:dyDescent="0.25">
      <c r="A22" s="37"/>
      <c r="B22" s="30" t="s">
        <v>295</v>
      </c>
      <c r="C22" s="6">
        <v>1525</v>
      </c>
      <c r="D22" s="39"/>
      <c r="J22" s="32" t="s">
        <v>221</v>
      </c>
    </row>
    <row r="23" spans="1:10" ht="15.75" x14ac:dyDescent="0.25">
      <c r="A23" s="37"/>
      <c r="B23" s="30" t="s">
        <v>296</v>
      </c>
      <c r="C23" s="6">
        <v>3193</v>
      </c>
      <c r="D23" s="39"/>
      <c r="J23" s="32" t="s">
        <v>69</v>
      </c>
    </row>
    <row r="24" spans="1:10" ht="15.75" x14ac:dyDescent="0.25">
      <c r="A24" s="37"/>
      <c r="B24" s="30" t="s">
        <v>297</v>
      </c>
      <c r="C24" s="6">
        <v>3191</v>
      </c>
      <c r="D24" s="39"/>
      <c r="J24" s="32" t="s">
        <v>222</v>
      </c>
    </row>
    <row r="25" spans="1:10" ht="15.75" x14ac:dyDescent="0.25">
      <c r="A25" s="37"/>
      <c r="B25" s="31" t="s">
        <v>298</v>
      </c>
      <c r="C25" s="6">
        <v>7010</v>
      </c>
      <c r="D25" s="39"/>
      <c r="J25" s="32" t="s">
        <v>223</v>
      </c>
    </row>
    <row r="26" spans="1:10" ht="90" x14ac:dyDescent="0.25">
      <c r="A26" s="37"/>
      <c r="B26" s="24" t="s">
        <v>300</v>
      </c>
      <c r="C26" s="6">
        <v>2972</v>
      </c>
      <c r="D26" s="12"/>
      <c r="J26" s="32" t="s">
        <v>224</v>
      </c>
    </row>
    <row r="27" spans="1:10" ht="75" x14ac:dyDescent="0.25">
      <c r="A27" s="37"/>
      <c r="B27" s="24" t="s">
        <v>301</v>
      </c>
      <c r="C27" s="6">
        <v>8033</v>
      </c>
      <c r="D27" s="12"/>
      <c r="J27" s="32" t="s">
        <v>225</v>
      </c>
    </row>
    <row r="28" spans="1:10" ht="92.25" customHeight="1" x14ac:dyDescent="0.25">
      <c r="A28" s="37"/>
      <c r="B28" s="35" t="s">
        <v>118</v>
      </c>
      <c r="C28" s="35"/>
      <c r="D28" s="12"/>
      <c r="J28" s="32" t="s">
        <v>226</v>
      </c>
    </row>
    <row r="29" spans="1:10" ht="45" x14ac:dyDescent="0.25">
      <c r="A29" s="37"/>
      <c r="B29" s="24" t="s">
        <v>290</v>
      </c>
      <c r="C29" s="7">
        <f>IFERROR(SUM(C18:C25)/SUM(C18:C27)*100,0)</f>
        <v>83.866475107019284</v>
      </c>
      <c r="D29" s="12"/>
      <c r="J29" s="32" t="s">
        <v>227</v>
      </c>
    </row>
    <row r="30" spans="1:10" ht="15.75" x14ac:dyDescent="0.25">
      <c r="A30" s="37"/>
      <c r="B30" s="8" t="s">
        <v>291</v>
      </c>
      <c r="C30" s="7">
        <f>IFERROR(C18/SUM($C$18:$C$27)*100,0)</f>
        <v>34.744619715006159</v>
      </c>
      <c r="D30" s="12"/>
      <c r="J30" s="32" t="s">
        <v>228</v>
      </c>
    </row>
    <row r="31" spans="1:10" ht="15.75" x14ac:dyDescent="0.25">
      <c r="A31" s="37"/>
      <c r="B31" s="8" t="s">
        <v>292</v>
      </c>
      <c r="C31" s="7">
        <f t="shared" ref="C31:C37" si="0">IFERROR(C19/SUM($C$18:$C$27)*100,0)</f>
        <v>21.008033777048027</v>
      </c>
      <c r="D31" s="12"/>
      <c r="J31" s="32" t="s">
        <v>229</v>
      </c>
    </row>
    <row r="32" spans="1:10" ht="15.75" x14ac:dyDescent="0.25">
      <c r="A32" s="37"/>
      <c r="B32" s="8" t="s">
        <v>293</v>
      </c>
      <c r="C32" s="7">
        <f t="shared" si="0"/>
        <v>5.1691784436755999</v>
      </c>
      <c r="D32" s="12"/>
      <c r="J32" s="32" t="s">
        <v>230</v>
      </c>
    </row>
    <row r="33" spans="1:10" ht="15.75" x14ac:dyDescent="0.25">
      <c r="A33" s="37"/>
      <c r="B33" s="8" t="s">
        <v>294</v>
      </c>
      <c r="C33" s="7">
        <f t="shared" si="0"/>
        <v>1.0731249633495572</v>
      </c>
      <c r="D33" s="12"/>
      <c r="J33" s="32" t="s">
        <v>231</v>
      </c>
    </row>
    <row r="34" spans="1:10" ht="15.75" x14ac:dyDescent="0.25">
      <c r="A34" s="37"/>
      <c r="B34" s="8" t="s">
        <v>295</v>
      </c>
      <c r="C34" s="7">
        <f t="shared" si="0"/>
        <v>2.2356770069782441</v>
      </c>
      <c r="D34" s="12"/>
      <c r="J34" s="32" t="s">
        <v>232</v>
      </c>
    </row>
    <row r="35" spans="1:10" ht="15.75" x14ac:dyDescent="0.25">
      <c r="A35" s="37"/>
      <c r="B35" s="8" t="s">
        <v>296</v>
      </c>
      <c r="C35" s="7">
        <f t="shared" si="0"/>
        <v>4.6809945464141212</v>
      </c>
      <c r="D35" s="12"/>
      <c r="J35" s="32" t="s">
        <v>233</v>
      </c>
    </row>
    <row r="36" spans="1:10" ht="15.75" x14ac:dyDescent="0.25">
      <c r="A36" s="37"/>
      <c r="B36" s="8" t="s">
        <v>297</v>
      </c>
      <c r="C36" s="7">
        <f t="shared" si="0"/>
        <v>4.6780625109951322</v>
      </c>
      <c r="D36" s="12"/>
      <c r="J36" s="32" t="s">
        <v>234</v>
      </c>
    </row>
    <row r="37" spans="1:10" ht="15.75" x14ac:dyDescent="0.25">
      <c r="A37" s="37"/>
      <c r="B37" s="8" t="s">
        <v>298</v>
      </c>
      <c r="C37" s="7">
        <f t="shared" si="0"/>
        <v>10.276784143552455</v>
      </c>
      <c r="D37" s="12"/>
      <c r="J37" s="32" t="s">
        <v>235</v>
      </c>
    </row>
    <row r="38" spans="1:10" ht="60" x14ac:dyDescent="0.25">
      <c r="A38" s="34" t="s">
        <v>121</v>
      </c>
      <c r="B38" s="8" t="s">
        <v>314</v>
      </c>
      <c r="C38" s="6">
        <v>323</v>
      </c>
      <c r="D38" s="12"/>
      <c r="J38" s="32" t="s">
        <v>236</v>
      </c>
    </row>
    <row r="39" spans="1:10" ht="60" x14ac:dyDescent="0.25">
      <c r="A39" s="34"/>
      <c r="B39" s="8" t="s">
        <v>302</v>
      </c>
      <c r="C39" s="6">
        <v>33507</v>
      </c>
      <c r="D39" s="12"/>
      <c r="J39" s="32" t="s">
        <v>237</v>
      </c>
    </row>
    <row r="40" spans="1:10" ht="45" x14ac:dyDescent="0.25">
      <c r="A40" s="34"/>
      <c r="B40" s="14" t="s">
        <v>120</v>
      </c>
      <c r="C40" s="7">
        <f>IFERROR(C38/C39*100,0)</f>
        <v>0.96397767630644338</v>
      </c>
      <c r="D40" s="12"/>
      <c r="J40" s="32" t="s">
        <v>238</v>
      </c>
    </row>
    <row r="41" spans="1:10" ht="60" x14ac:dyDescent="0.25">
      <c r="A41" s="34" t="s">
        <v>303</v>
      </c>
      <c r="B41" s="8" t="s">
        <v>315</v>
      </c>
      <c r="C41" s="6">
        <v>0</v>
      </c>
      <c r="D41" s="12"/>
      <c r="J41" s="32" t="s">
        <v>239</v>
      </c>
    </row>
    <row r="42" spans="1:10" ht="60" x14ac:dyDescent="0.25">
      <c r="A42" s="34"/>
      <c r="B42" s="8" t="s">
        <v>302</v>
      </c>
      <c r="C42" s="6">
        <v>33507</v>
      </c>
      <c r="D42" s="12"/>
      <c r="J42" s="32" t="s">
        <v>240</v>
      </c>
    </row>
    <row r="43" spans="1:10" ht="60" x14ac:dyDescent="0.25">
      <c r="A43" s="34"/>
      <c r="B43" s="14" t="s">
        <v>304</v>
      </c>
      <c r="C43" s="7">
        <f>IFERROR(C41/C42*100,0)</f>
        <v>0</v>
      </c>
      <c r="D43" s="12"/>
      <c r="J43" s="32" t="s">
        <v>241</v>
      </c>
    </row>
    <row r="44" spans="1:10" ht="75" x14ac:dyDescent="0.25">
      <c r="A44" s="21" t="s">
        <v>305</v>
      </c>
      <c r="B44" s="14" t="s">
        <v>313</v>
      </c>
      <c r="C44" s="26">
        <v>88.7</v>
      </c>
      <c r="D44" s="25" t="s">
        <v>306</v>
      </c>
      <c r="J44" s="32" t="s">
        <v>242</v>
      </c>
    </row>
    <row r="45" spans="1:10" ht="45" x14ac:dyDescent="0.25">
      <c r="A45" s="34" t="s">
        <v>125</v>
      </c>
      <c r="B45" s="8" t="s">
        <v>124</v>
      </c>
      <c r="C45" s="6">
        <v>18599</v>
      </c>
      <c r="D45" s="12"/>
      <c r="J45" s="32" t="s">
        <v>243</v>
      </c>
    </row>
    <row r="46" spans="1:10" ht="45" x14ac:dyDescent="0.25">
      <c r="A46" s="34"/>
      <c r="B46" s="14" t="s">
        <v>123</v>
      </c>
      <c r="C46" s="7">
        <f>IFERROR(C45/C39,0)</f>
        <v>0.55507804339391764</v>
      </c>
      <c r="D46" s="12"/>
      <c r="J46" s="32" t="s">
        <v>244</v>
      </c>
    </row>
    <row r="47" spans="1:10" ht="15.75" customHeight="1" x14ac:dyDescent="0.25">
      <c r="A47" s="34" t="s">
        <v>134</v>
      </c>
      <c r="B47" s="36" t="s">
        <v>126</v>
      </c>
      <c r="C47" s="36"/>
      <c r="D47" s="12"/>
      <c r="J47" s="32" t="s">
        <v>245</v>
      </c>
    </row>
    <row r="48" spans="1:10" ht="15.75" x14ac:dyDescent="0.25">
      <c r="A48" s="34"/>
      <c r="B48" s="8" t="s">
        <v>131</v>
      </c>
      <c r="C48" s="6">
        <v>9</v>
      </c>
      <c r="D48" s="12"/>
      <c r="J48" s="32" t="s">
        <v>246</v>
      </c>
    </row>
    <row r="49" spans="1:10" ht="30" x14ac:dyDescent="0.25">
      <c r="A49" s="34"/>
      <c r="B49" s="8" t="s">
        <v>132</v>
      </c>
      <c r="C49" s="6">
        <v>9</v>
      </c>
      <c r="D49" s="12"/>
      <c r="J49" s="32" t="s">
        <v>247</v>
      </c>
    </row>
    <row r="50" spans="1:10" ht="20.25" customHeight="1" x14ac:dyDescent="0.25">
      <c r="A50" s="34"/>
      <c r="B50" s="8" t="s">
        <v>133</v>
      </c>
      <c r="C50" s="6">
        <v>9</v>
      </c>
      <c r="D50" s="12"/>
      <c r="J50" s="32" t="s">
        <v>248</v>
      </c>
    </row>
    <row r="51" spans="1:10" ht="30" x14ac:dyDescent="0.25">
      <c r="A51" s="34"/>
      <c r="B51" s="8" t="s">
        <v>130</v>
      </c>
      <c r="C51" s="6">
        <v>9</v>
      </c>
      <c r="D51" s="12"/>
      <c r="J51" s="32" t="s">
        <v>308</v>
      </c>
    </row>
    <row r="52" spans="1:10" ht="15" customHeight="1" x14ac:dyDescent="0.25">
      <c r="A52" s="34"/>
      <c r="B52" s="35" t="s">
        <v>135</v>
      </c>
      <c r="C52" s="35"/>
      <c r="D52" s="12"/>
      <c r="J52" s="32" t="s">
        <v>249</v>
      </c>
    </row>
    <row r="53" spans="1:10" ht="15.75" x14ac:dyDescent="0.25">
      <c r="A53" s="34"/>
      <c r="B53" s="14" t="s">
        <v>127</v>
      </c>
      <c r="C53" s="7">
        <f>IFERROR(C48/C$51*100,0)</f>
        <v>100</v>
      </c>
      <c r="D53" s="12"/>
      <c r="J53" s="32" t="s">
        <v>250</v>
      </c>
    </row>
    <row r="54" spans="1:10" ht="15.75" x14ac:dyDescent="0.25">
      <c r="A54" s="34"/>
      <c r="B54" s="14" t="s">
        <v>128</v>
      </c>
      <c r="C54" s="7">
        <f>IFERROR(C49/C$51*100,0)</f>
        <v>100</v>
      </c>
      <c r="D54" s="12"/>
      <c r="J54" s="32" t="s">
        <v>251</v>
      </c>
    </row>
    <row r="55" spans="1:10" ht="15.75" x14ac:dyDescent="0.25">
      <c r="A55" s="34"/>
      <c r="B55" s="14" t="s">
        <v>129</v>
      </c>
      <c r="C55" s="7">
        <f>IFERROR(C50/C$51*100,0)</f>
        <v>100</v>
      </c>
      <c r="D55" s="12"/>
      <c r="J55" s="32" t="s">
        <v>252</v>
      </c>
    </row>
    <row r="56" spans="1:10" ht="30" x14ac:dyDescent="0.25">
      <c r="A56" s="34" t="s">
        <v>141</v>
      </c>
      <c r="B56" s="8" t="s">
        <v>136</v>
      </c>
      <c r="C56" s="6">
        <v>218</v>
      </c>
      <c r="D56" s="12"/>
      <c r="J56" s="32" t="s">
        <v>253</v>
      </c>
    </row>
    <row r="57" spans="1:10" ht="45" x14ac:dyDescent="0.25">
      <c r="A57" s="34"/>
      <c r="B57" s="8" t="s">
        <v>137</v>
      </c>
      <c r="C57" s="6">
        <v>161</v>
      </c>
      <c r="D57" s="12"/>
      <c r="J57" s="32" t="s">
        <v>254</v>
      </c>
    </row>
    <row r="58" spans="1:10" ht="32.25" customHeight="1" x14ac:dyDescent="0.25">
      <c r="A58" s="34"/>
      <c r="B58" s="35" t="s">
        <v>138</v>
      </c>
      <c r="C58" s="35"/>
      <c r="D58" s="12"/>
      <c r="J58" s="32" t="s">
        <v>255</v>
      </c>
    </row>
    <row r="59" spans="1:10" ht="15.75" x14ac:dyDescent="0.25">
      <c r="A59" s="34"/>
      <c r="B59" s="14" t="s">
        <v>140</v>
      </c>
      <c r="C59" s="7">
        <f>IFERROR(C56/C39*100,0)</f>
        <v>0.65061032023159338</v>
      </c>
      <c r="D59" s="12"/>
      <c r="J59" s="32" t="s">
        <v>256</v>
      </c>
    </row>
    <row r="60" spans="1:10" ht="15.75" x14ac:dyDescent="0.25">
      <c r="A60" s="34"/>
      <c r="B60" s="14" t="s">
        <v>139</v>
      </c>
      <c r="C60" s="7">
        <f>IFERROR(C57/C39*100,0)</f>
        <v>0.48049661264810339</v>
      </c>
      <c r="D60" s="12"/>
      <c r="J60" s="32" t="s">
        <v>257</v>
      </c>
    </row>
    <row r="61" spans="1:10" ht="45" x14ac:dyDescent="0.25">
      <c r="A61" s="34" t="s">
        <v>144</v>
      </c>
      <c r="B61" s="8" t="s">
        <v>206</v>
      </c>
      <c r="C61" s="6">
        <v>9</v>
      </c>
      <c r="D61" s="12"/>
      <c r="J61" s="32" t="s">
        <v>258</v>
      </c>
    </row>
    <row r="62" spans="1:10" ht="45" x14ac:dyDescent="0.25">
      <c r="A62" s="34"/>
      <c r="B62" s="8" t="s">
        <v>142</v>
      </c>
      <c r="C62" s="6">
        <v>9</v>
      </c>
      <c r="D62" s="12"/>
      <c r="J62" s="32" t="s">
        <v>259</v>
      </c>
    </row>
    <row r="63" spans="1:10" ht="30" x14ac:dyDescent="0.25">
      <c r="A63" s="34"/>
      <c r="B63" s="14" t="s">
        <v>143</v>
      </c>
      <c r="C63" s="7">
        <f t="shared" ref="C63" si="1">IFERROR(C61/C62*100,0)</f>
        <v>100</v>
      </c>
      <c r="D63" s="12"/>
      <c r="J63" s="32" t="s">
        <v>260</v>
      </c>
    </row>
    <row r="64" spans="1:10" ht="45" x14ac:dyDescent="0.25">
      <c r="A64" s="34" t="s">
        <v>147</v>
      </c>
      <c r="B64" s="8" t="s">
        <v>146</v>
      </c>
      <c r="C64" s="6">
        <v>226420</v>
      </c>
      <c r="D64" s="12"/>
      <c r="J64" s="32" t="s">
        <v>261</v>
      </c>
    </row>
    <row r="65" spans="1:10" ht="45" x14ac:dyDescent="0.25">
      <c r="A65" s="34"/>
      <c r="B65" s="14" t="s">
        <v>145</v>
      </c>
      <c r="C65" s="7">
        <f>IFERROR(C64/C39,0)</f>
        <v>6.7573939773778617</v>
      </c>
      <c r="D65" s="12"/>
      <c r="J65" s="32" t="s">
        <v>309</v>
      </c>
    </row>
    <row r="66" spans="1:10" ht="15.75" x14ac:dyDescent="0.25">
      <c r="A66" s="34" t="s">
        <v>149</v>
      </c>
      <c r="B66" s="8" t="s">
        <v>288</v>
      </c>
      <c r="C66" s="6">
        <v>17412</v>
      </c>
      <c r="D66" s="12"/>
      <c r="J66" s="32" t="s">
        <v>262</v>
      </c>
    </row>
    <row r="67" spans="1:10" ht="15.75" x14ac:dyDescent="0.25">
      <c r="A67" s="34"/>
      <c r="B67" s="8" t="s">
        <v>289</v>
      </c>
      <c r="C67" s="6">
        <v>226420</v>
      </c>
      <c r="D67" s="12"/>
      <c r="J67" s="32" t="s">
        <v>263</v>
      </c>
    </row>
    <row r="68" spans="1:10" ht="45" x14ac:dyDescent="0.25">
      <c r="A68" s="34"/>
      <c r="B68" s="14" t="s">
        <v>148</v>
      </c>
      <c r="C68" s="7">
        <f>IFERROR(C66/C67*100,0)</f>
        <v>7.6901333804434246</v>
      </c>
      <c r="D68" s="12"/>
      <c r="J68" s="32" t="s">
        <v>264</v>
      </c>
    </row>
    <row r="69" spans="1:10" ht="30" x14ac:dyDescent="0.25">
      <c r="A69" s="34" t="s">
        <v>152</v>
      </c>
      <c r="B69" s="8" t="s">
        <v>150</v>
      </c>
      <c r="C69" s="6"/>
      <c r="D69" s="12"/>
      <c r="J69" s="32" t="s">
        <v>265</v>
      </c>
    </row>
    <row r="70" spans="1:10" ht="45" x14ac:dyDescent="0.25">
      <c r="A70" s="34"/>
      <c r="B70" s="14" t="s">
        <v>151</v>
      </c>
      <c r="C70" s="7">
        <f>IFERROR(C69/C51*100,0)</f>
        <v>0</v>
      </c>
      <c r="D70" s="12"/>
      <c r="J70" s="32" t="s">
        <v>61</v>
      </c>
    </row>
    <row r="71" spans="1:10" ht="45" x14ac:dyDescent="0.25">
      <c r="A71" s="34" t="s">
        <v>155</v>
      </c>
      <c r="B71" s="8" t="s">
        <v>154</v>
      </c>
      <c r="C71" s="6">
        <v>6</v>
      </c>
      <c r="D71" s="12"/>
      <c r="J71" s="32" t="s">
        <v>266</v>
      </c>
    </row>
    <row r="72" spans="1:10" ht="45" x14ac:dyDescent="0.25">
      <c r="A72" s="34"/>
      <c r="B72" s="14" t="s">
        <v>153</v>
      </c>
      <c r="C72" s="7">
        <f>IFERROR(C71/C51*100,0)</f>
        <v>66.666666666666657</v>
      </c>
      <c r="D72" s="12"/>
      <c r="J72" s="32" t="s">
        <v>267</v>
      </c>
    </row>
    <row r="73" spans="1:10" ht="45" x14ac:dyDescent="0.25">
      <c r="A73" s="34" t="s">
        <v>157</v>
      </c>
      <c r="B73" s="8" t="s">
        <v>156</v>
      </c>
      <c r="C73" s="6">
        <v>9</v>
      </c>
      <c r="D73" s="12"/>
      <c r="J73" s="32" t="s">
        <v>268</v>
      </c>
    </row>
    <row r="74" spans="1:10" ht="45" x14ac:dyDescent="0.25">
      <c r="A74" s="34"/>
      <c r="B74" s="14" t="s">
        <v>159</v>
      </c>
      <c r="C74" s="7">
        <f>IFERROR(C73/C51*100,0)</f>
        <v>100</v>
      </c>
      <c r="D74" s="12"/>
      <c r="J74" s="32" t="s">
        <v>269</v>
      </c>
    </row>
    <row r="75" spans="1:10" ht="45" x14ac:dyDescent="0.25">
      <c r="A75" s="34" t="s">
        <v>160</v>
      </c>
      <c r="B75" s="8" t="s">
        <v>161</v>
      </c>
      <c r="C75" s="6"/>
      <c r="D75" s="12"/>
      <c r="J75" s="32" t="s">
        <v>310</v>
      </c>
    </row>
    <row r="76" spans="1:10" ht="45" x14ac:dyDescent="0.25">
      <c r="A76" s="34"/>
      <c r="B76" s="14" t="s">
        <v>158</v>
      </c>
      <c r="C76" s="7">
        <f>IFERROR(C75/C51*100,0)</f>
        <v>0</v>
      </c>
      <c r="D76" s="12"/>
      <c r="J76" s="32" t="s">
        <v>270</v>
      </c>
    </row>
    <row r="77" spans="1:10" ht="45" x14ac:dyDescent="0.25">
      <c r="A77" s="34" t="s">
        <v>164</v>
      </c>
      <c r="B77" s="8" t="s">
        <v>163</v>
      </c>
      <c r="C77" s="6">
        <v>1</v>
      </c>
      <c r="D77" s="12"/>
      <c r="J77" s="32" t="s">
        <v>85</v>
      </c>
    </row>
    <row r="78" spans="1:10" ht="45" x14ac:dyDescent="0.25">
      <c r="A78" s="34"/>
      <c r="B78" s="14" t="s">
        <v>162</v>
      </c>
      <c r="C78" s="7">
        <f>IFERROR(C77/C51*100,0)</f>
        <v>11.111111111111111</v>
      </c>
      <c r="D78" s="12"/>
      <c r="J78" s="32" t="s">
        <v>271</v>
      </c>
    </row>
    <row r="79" spans="1:10" hidden="1" x14ac:dyDescent="0.25">
      <c r="J79" s="32" t="s">
        <v>272</v>
      </c>
    </row>
    <row r="80" spans="1:10" hidden="1" x14ac:dyDescent="0.25">
      <c r="J80" s="32" t="s">
        <v>273</v>
      </c>
    </row>
    <row r="81" spans="10:10" hidden="1" x14ac:dyDescent="0.25">
      <c r="J81" s="32" t="s">
        <v>274</v>
      </c>
    </row>
    <row r="82" spans="10:10" hidden="1" x14ac:dyDescent="0.25">
      <c r="J82" s="32" t="s">
        <v>275</v>
      </c>
    </row>
    <row r="83" spans="10:10" hidden="1" x14ac:dyDescent="0.25">
      <c r="J83" s="32" t="s">
        <v>276</v>
      </c>
    </row>
    <row r="84" spans="10:10" hidden="1" x14ac:dyDescent="0.25">
      <c r="J84" s="32" t="s">
        <v>277</v>
      </c>
    </row>
    <row r="85" spans="10:10" hidden="1" x14ac:dyDescent="0.25">
      <c r="J85" s="32" t="s">
        <v>278</v>
      </c>
    </row>
    <row r="86" spans="10:10" hidden="1" x14ac:dyDescent="0.25">
      <c r="J86" s="32" t="s">
        <v>311</v>
      </c>
    </row>
    <row r="87" spans="10:10" hidden="1" x14ac:dyDescent="0.25">
      <c r="J87" s="32" t="s">
        <v>279</v>
      </c>
    </row>
    <row r="88" spans="10:10" hidden="1" x14ac:dyDescent="0.25">
      <c r="J88" s="32" t="s">
        <v>280</v>
      </c>
    </row>
    <row r="89" spans="10:10" hidden="1" x14ac:dyDescent="0.25">
      <c r="J89" s="32" t="s">
        <v>312</v>
      </c>
    </row>
    <row r="90" spans="10:10" hidden="1" x14ac:dyDescent="0.25">
      <c r="J90" s="32" t="s">
        <v>281</v>
      </c>
    </row>
    <row r="91" spans="10:10" hidden="1" x14ac:dyDescent="0.25">
      <c r="J91" s="32" t="s">
        <v>282</v>
      </c>
    </row>
    <row r="92" spans="10:10" hidden="1" x14ac:dyDescent="0.25">
      <c r="J92" s="32" t="s">
        <v>23</v>
      </c>
    </row>
    <row r="93" spans="10:10" hidden="1" x14ac:dyDescent="0.25"/>
    <row r="94" spans="10:10" hidden="1" x14ac:dyDescent="0.25"/>
    <row r="95" spans="10:10" hidden="1" x14ac:dyDescent="0.25"/>
    <row r="96" spans="10:10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</sheetData>
  <sheetProtection algorithmName="SHA-512" hashValue="pEBEUnn3xhehNL1yzFtxitRFkngbhaQX/jv3tedE+dOS6wmSwLm1FjzLJQn4gKaFzwZ0wF4YROqBSQnA83TMRw==" saltValue="6TXS72UzQqn8TadS1MzB9g==" spinCount="100000" sheet="1" objects="1" scenarios="1"/>
  <mergeCells count="27">
    <mergeCell ref="A71:A72"/>
    <mergeCell ref="A73:A74"/>
    <mergeCell ref="A75:A76"/>
    <mergeCell ref="A77:A78"/>
    <mergeCell ref="C7:C8"/>
    <mergeCell ref="A64:A65"/>
    <mergeCell ref="A66:A68"/>
    <mergeCell ref="A69:A70"/>
    <mergeCell ref="B47:C47"/>
    <mergeCell ref="A56:A60"/>
    <mergeCell ref="A61:A63"/>
    <mergeCell ref="A38:A40"/>
    <mergeCell ref="A47:A55"/>
    <mergeCell ref="B52:C52"/>
    <mergeCell ref="B58:C58"/>
    <mergeCell ref="D1:D6"/>
    <mergeCell ref="A45:A46"/>
    <mergeCell ref="A9:A16"/>
    <mergeCell ref="B7:B8"/>
    <mergeCell ref="A7:A8"/>
    <mergeCell ref="B9:C9"/>
    <mergeCell ref="B17:C17"/>
    <mergeCell ref="B28:C28"/>
    <mergeCell ref="D7:D8"/>
    <mergeCell ref="A17:A37"/>
    <mergeCell ref="D18:D25"/>
    <mergeCell ref="A41:A43"/>
  </mergeCells>
  <dataValidations count="3">
    <dataValidation type="whole" operator="greaterThanOrEqual" allowBlank="1" showInputMessage="1" showErrorMessage="1" errorTitle="Ошибка" error="Вводимое значение должно быть целым числом, большим или равным нулю" sqref="C56:C57 C77 C75 C73 C71 C69 C61:C62 C10:C15 C18:C27 C38:C39 C45 C48:C51 C41:C42">
      <formula1>0</formula1>
    </dataValidation>
    <dataValidation type="decimal" operator="greaterThanOrEqual" allowBlank="1" showInputMessage="1" showErrorMessage="1" errorTitle="Ошибка" error="Вводимое значение должно быть целым числом, большим или равным нулю" sqref="C66:C67 C64">
      <formula1>0</formula1>
    </dataValidation>
    <dataValidation type="list" allowBlank="1" showInputMessage="1" showErrorMessage="1" sqref="B3">
      <formula1>$J$8:$J$92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"/>
  <sheetViews>
    <sheetView topLeftCell="Q1" workbookViewId="0">
      <selection activeCell="C4" sqref="C4"/>
    </sheetView>
  </sheetViews>
  <sheetFormatPr defaultColWidth="0" defaultRowHeight="15" zeroHeight="1" x14ac:dyDescent="0.25"/>
  <cols>
    <col min="1" max="1" width="9.140625" hidden="1" customWidth="1"/>
    <col min="2" max="2" width="35.7109375" customWidth="1"/>
    <col min="3" max="3" width="41.5703125" customWidth="1"/>
    <col min="4" max="4" width="44.42578125" bestFit="1" customWidth="1"/>
    <col min="5" max="5" width="32.7109375" bestFit="1" customWidth="1"/>
    <col min="6" max="6" width="16" bestFit="1" customWidth="1"/>
    <col min="7" max="7" width="8.85546875" bestFit="1" customWidth="1"/>
    <col min="8" max="8" width="9" bestFit="1" customWidth="1"/>
    <col min="9" max="9" width="8.7109375" bestFit="1" customWidth="1"/>
    <col min="10" max="10" width="8.42578125" bestFit="1" customWidth="1"/>
    <col min="11" max="11" width="8.28515625" bestFit="1" customWidth="1"/>
    <col min="12" max="12" width="14.5703125" bestFit="1" customWidth="1"/>
    <col min="13" max="13" width="8.28515625" bestFit="1" customWidth="1"/>
    <col min="14" max="14" width="30.140625" bestFit="1" customWidth="1"/>
    <col min="15" max="16" width="30.140625" customWidth="1"/>
    <col min="17" max="17" width="24.140625" bestFit="1" customWidth="1"/>
    <col min="18" max="20" width="9.140625" customWidth="1"/>
    <col min="21" max="21" width="14.140625" customWidth="1"/>
    <col min="22" max="22" width="16.42578125" customWidth="1"/>
    <col min="23" max="23" width="15.5703125" bestFit="1" customWidth="1"/>
    <col min="24" max="24" width="30.7109375" bestFit="1" customWidth="1"/>
    <col min="25" max="25" width="30.140625" bestFit="1" customWidth="1"/>
    <col min="26" max="26" width="29.85546875" bestFit="1" customWidth="1"/>
    <col min="27" max="30" width="30.140625" bestFit="1" customWidth="1"/>
    <col min="31" max="33" width="0" hidden="1" customWidth="1"/>
    <col min="34" max="16384" width="9.140625" hidden="1"/>
  </cols>
  <sheetData>
    <row r="1" spans="2:30" ht="15" customHeight="1" x14ac:dyDescent="0.25">
      <c r="B1" s="12"/>
      <c r="C1" s="35" t="s">
        <v>203</v>
      </c>
      <c r="D1" s="17" t="s">
        <v>112</v>
      </c>
      <c r="E1" s="43" t="s">
        <v>119</v>
      </c>
      <c r="F1" s="44"/>
      <c r="G1" s="44"/>
      <c r="H1" s="44"/>
      <c r="I1" s="44"/>
      <c r="J1" s="44"/>
      <c r="K1" s="44"/>
      <c r="L1" s="44"/>
      <c r="M1" s="45"/>
      <c r="N1" s="20" t="s">
        <v>121</v>
      </c>
      <c r="O1" s="23" t="s">
        <v>303</v>
      </c>
      <c r="P1" s="23" t="s">
        <v>305</v>
      </c>
      <c r="Q1" s="20" t="s">
        <v>125</v>
      </c>
      <c r="R1" s="48" t="s">
        <v>134</v>
      </c>
      <c r="S1" s="48"/>
      <c r="T1" s="48"/>
      <c r="U1" s="48" t="s">
        <v>141</v>
      </c>
      <c r="V1" s="48"/>
      <c r="W1" s="20" t="s">
        <v>144</v>
      </c>
      <c r="X1" s="20" t="s">
        <v>147</v>
      </c>
      <c r="Y1" s="20" t="s">
        <v>149</v>
      </c>
      <c r="Z1" s="20" t="s">
        <v>152</v>
      </c>
      <c r="AA1" s="20" t="s">
        <v>155</v>
      </c>
      <c r="AB1" s="20" t="s">
        <v>157</v>
      </c>
      <c r="AC1" s="20" t="s">
        <v>160</v>
      </c>
      <c r="AD1" s="20" t="s">
        <v>164</v>
      </c>
    </row>
    <row r="2" spans="2:30" s="4" customFormat="1" ht="92.25" customHeight="1" x14ac:dyDescent="0.25">
      <c r="B2" s="35" t="s">
        <v>108</v>
      </c>
      <c r="C2" s="35"/>
      <c r="D2" s="36" t="s">
        <v>122</v>
      </c>
      <c r="E2" s="40" t="s">
        <v>204</v>
      </c>
      <c r="F2" s="41"/>
      <c r="G2" s="41"/>
      <c r="H2" s="41"/>
      <c r="I2" s="41"/>
      <c r="J2" s="41"/>
      <c r="K2" s="41"/>
      <c r="L2" s="41"/>
      <c r="M2" s="42"/>
      <c r="N2" s="36" t="s">
        <v>120</v>
      </c>
      <c r="O2" s="46" t="s">
        <v>304</v>
      </c>
      <c r="P2" s="46" t="s">
        <v>307</v>
      </c>
      <c r="Q2" s="36" t="s">
        <v>123</v>
      </c>
      <c r="R2" s="36" t="s">
        <v>135</v>
      </c>
      <c r="S2" s="36"/>
      <c r="T2" s="36"/>
      <c r="U2" s="36" t="s">
        <v>205</v>
      </c>
      <c r="V2" s="36"/>
      <c r="W2" s="36" t="s">
        <v>143</v>
      </c>
      <c r="X2" s="36" t="s">
        <v>145</v>
      </c>
      <c r="Y2" s="36" t="s">
        <v>148</v>
      </c>
      <c r="Z2" s="36" t="s">
        <v>151</v>
      </c>
      <c r="AA2" s="36" t="s">
        <v>153</v>
      </c>
      <c r="AB2" s="36" t="s">
        <v>159</v>
      </c>
      <c r="AC2" s="36" t="s">
        <v>158</v>
      </c>
      <c r="AD2" s="36" t="s">
        <v>162</v>
      </c>
    </row>
    <row r="3" spans="2:30" s="4" customFormat="1" ht="63.75" customHeight="1" x14ac:dyDescent="0.25">
      <c r="B3" s="35"/>
      <c r="C3" s="35"/>
      <c r="D3" s="36"/>
      <c r="E3" s="27" t="s">
        <v>290</v>
      </c>
      <c r="F3" s="22" t="s">
        <v>291</v>
      </c>
      <c r="G3" s="22" t="s">
        <v>292</v>
      </c>
      <c r="H3" s="22" t="s">
        <v>293</v>
      </c>
      <c r="I3" s="22" t="s">
        <v>294</v>
      </c>
      <c r="J3" s="22" t="s">
        <v>295</v>
      </c>
      <c r="K3" s="22" t="s">
        <v>296</v>
      </c>
      <c r="L3" s="22" t="s">
        <v>297</v>
      </c>
      <c r="M3" s="22" t="s">
        <v>298</v>
      </c>
      <c r="N3" s="36"/>
      <c r="O3" s="47"/>
      <c r="P3" s="47"/>
      <c r="Q3" s="36"/>
      <c r="R3" s="19" t="s">
        <v>127</v>
      </c>
      <c r="S3" s="19" t="s">
        <v>128</v>
      </c>
      <c r="T3" s="19" t="s">
        <v>129</v>
      </c>
      <c r="U3" s="19" t="s">
        <v>140</v>
      </c>
      <c r="V3" s="19" t="s">
        <v>139</v>
      </c>
      <c r="W3" s="36"/>
      <c r="X3" s="36"/>
      <c r="Y3" s="36"/>
      <c r="Z3" s="36"/>
      <c r="AA3" s="36"/>
      <c r="AB3" s="36"/>
      <c r="AC3" s="36"/>
      <c r="AD3" s="36"/>
    </row>
    <row r="4" spans="2:30" s="5" customFormat="1" ht="26.25" customHeight="1" x14ac:dyDescent="0.25">
      <c r="B4" s="18" t="str">
        <f>Данные!B3</f>
        <v>Ивановская область</v>
      </c>
      <c r="C4" s="18" t="str">
        <f>Данные!B6</f>
        <v>г.о. Иваново</v>
      </c>
      <c r="D4" s="16">
        <f>Данные!C16</f>
        <v>63.020086083213776</v>
      </c>
      <c r="E4" s="16">
        <f>Данные!C29</f>
        <v>83.866475107019284</v>
      </c>
      <c r="F4" s="16">
        <f>Данные!C30</f>
        <v>34.744619715006159</v>
      </c>
      <c r="G4" s="16">
        <f>Данные!C31</f>
        <v>21.008033777048027</v>
      </c>
      <c r="H4" s="16">
        <f>Данные!C32</f>
        <v>5.1691784436755999</v>
      </c>
      <c r="I4" s="16">
        <f>Данные!C33</f>
        <v>1.0731249633495572</v>
      </c>
      <c r="J4" s="16">
        <f>Данные!C34</f>
        <v>2.2356770069782441</v>
      </c>
      <c r="K4" s="16">
        <f>Данные!C35</f>
        <v>4.6809945464141212</v>
      </c>
      <c r="L4" s="16">
        <f>Данные!C36</f>
        <v>4.6780625109951322</v>
      </c>
      <c r="M4" s="16">
        <f>Данные!C37</f>
        <v>10.276784143552455</v>
      </c>
      <c r="N4" s="16">
        <f>Данные!C40</f>
        <v>0.96397767630644338</v>
      </c>
      <c r="O4" s="16">
        <f>Данные!C43</f>
        <v>0</v>
      </c>
      <c r="P4" s="16">
        <f>Данные!C44</f>
        <v>88.7</v>
      </c>
      <c r="Q4" s="16">
        <f>Данные!C46</f>
        <v>0.55507804339391764</v>
      </c>
      <c r="R4" s="16">
        <f>Данные!C53</f>
        <v>100</v>
      </c>
      <c r="S4" s="16">
        <f>Данные!C54</f>
        <v>100</v>
      </c>
      <c r="T4" s="16">
        <f>Данные!C55</f>
        <v>100</v>
      </c>
      <c r="U4" s="16">
        <f>Данные!C59</f>
        <v>0.65061032023159338</v>
      </c>
      <c r="V4" s="16">
        <f>Данные!C60</f>
        <v>0.48049661264810339</v>
      </c>
      <c r="W4" s="16">
        <f>Данные!C63</f>
        <v>100</v>
      </c>
      <c r="X4" s="16">
        <f>Данные!C65</f>
        <v>6.7573939773778617</v>
      </c>
      <c r="Y4" s="16">
        <f>Данные!C68</f>
        <v>7.6901333804434246</v>
      </c>
      <c r="Z4" s="16">
        <f>Данные!C70</f>
        <v>0</v>
      </c>
      <c r="AA4" s="16">
        <f>Данные!C72</f>
        <v>66.666666666666657</v>
      </c>
      <c r="AB4" s="16">
        <f>Данные!C74</f>
        <v>100</v>
      </c>
      <c r="AC4" s="16">
        <f>Данные!C76</f>
        <v>0</v>
      </c>
      <c r="AD4" s="16">
        <f>Данные!C78</f>
        <v>11.111111111111111</v>
      </c>
    </row>
    <row r="5" spans="2:30" hidden="1" x14ac:dyDescent="0.25"/>
    <row r="6" spans="2:30" hidden="1" x14ac:dyDescent="0.25"/>
  </sheetData>
  <sheetProtection algorithmName="SHA-512" hashValue="a+9DKdH05ETXXpEVqYkz4QRiTnamPMCOHU0LcS80B5RAKvOIge51HU/Bn4pS2Ayfi7bGsUeCaNyxM9xhGgA4FA==" saltValue="ECUTbZs0YIbZHx3BDXzuKQ==" spinCount="100000" sheet="1" objects="1" scenarios="1"/>
  <mergeCells count="21">
    <mergeCell ref="W2:W3"/>
    <mergeCell ref="X2:X3"/>
    <mergeCell ref="Y2:Y3"/>
    <mergeCell ref="AC2:AC3"/>
    <mergeCell ref="AD2:AD3"/>
    <mergeCell ref="Z2:Z3"/>
    <mergeCell ref="AA2:AA3"/>
    <mergeCell ref="AB2:AB3"/>
    <mergeCell ref="Q2:Q3"/>
    <mergeCell ref="R2:T2"/>
    <mergeCell ref="R1:T1"/>
    <mergeCell ref="U2:V2"/>
    <mergeCell ref="U1:V1"/>
    <mergeCell ref="E2:M2"/>
    <mergeCell ref="E1:M1"/>
    <mergeCell ref="O2:O3"/>
    <mergeCell ref="P2:P3"/>
    <mergeCell ref="B2:B3"/>
    <mergeCell ref="C1:C3"/>
    <mergeCell ref="D2:D3"/>
    <mergeCell ref="N2:N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68" zoomScaleNormal="100" workbookViewId="0">
      <selection sqref="A1:B139"/>
    </sheetView>
  </sheetViews>
  <sheetFormatPr defaultRowHeight="15" x14ac:dyDescent="0.25"/>
  <cols>
    <col min="1" max="1" width="28.42578125" customWidth="1"/>
    <col min="2" max="2" width="45.85546875" customWidth="1"/>
  </cols>
  <sheetData>
    <row r="1" spans="1:5" ht="15.75" x14ac:dyDescent="0.25">
      <c r="A1" s="3" t="s">
        <v>108</v>
      </c>
      <c r="B1" s="3" t="s">
        <v>109</v>
      </c>
    </row>
    <row r="2" spans="1:5" x14ac:dyDescent="0.25">
      <c r="A2" t="s">
        <v>69</v>
      </c>
      <c r="B2" t="s">
        <v>70</v>
      </c>
      <c r="E2" t="s">
        <v>69</v>
      </c>
    </row>
    <row r="3" spans="1:5" ht="15" customHeight="1" x14ac:dyDescent="0.25">
      <c r="A3" t="s">
        <v>69</v>
      </c>
      <c r="B3" t="s">
        <v>71</v>
      </c>
      <c r="E3" t="s">
        <v>61</v>
      </c>
    </row>
    <row r="4" spans="1:5" x14ac:dyDescent="0.25">
      <c r="A4" t="s">
        <v>69</v>
      </c>
      <c r="B4" t="s">
        <v>62</v>
      </c>
      <c r="E4" t="s">
        <v>85</v>
      </c>
    </row>
    <row r="5" spans="1:5" x14ac:dyDescent="0.25">
      <c r="A5" t="s">
        <v>69</v>
      </c>
      <c r="B5" t="s">
        <v>63</v>
      </c>
      <c r="E5" t="s">
        <v>110</v>
      </c>
    </row>
    <row r="6" spans="1:5" x14ac:dyDescent="0.25">
      <c r="A6" t="s">
        <v>69</v>
      </c>
      <c r="B6" t="s">
        <v>64</v>
      </c>
      <c r="E6" t="s">
        <v>23</v>
      </c>
    </row>
    <row r="7" spans="1:5" x14ac:dyDescent="0.25">
      <c r="A7" t="s">
        <v>69</v>
      </c>
      <c r="B7" t="s">
        <v>65</v>
      </c>
    </row>
    <row r="8" spans="1:5" x14ac:dyDescent="0.25">
      <c r="A8" t="s">
        <v>69</v>
      </c>
      <c r="B8" t="s">
        <v>66</v>
      </c>
    </row>
    <row r="9" spans="1:5" ht="15" customHeight="1" x14ac:dyDescent="0.25">
      <c r="A9" t="s">
        <v>69</v>
      </c>
      <c r="B9" t="s">
        <v>67</v>
      </c>
    </row>
    <row r="10" spans="1:5" ht="15" customHeight="1" x14ac:dyDescent="0.25">
      <c r="A10" t="s">
        <v>69</v>
      </c>
      <c r="B10" t="s">
        <v>68</v>
      </c>
    </row>
    <row r="11" spans="1:5" ht="15" customHeight="1" x14ac:dyDescent="0.25">
      <c r="A11" t="s">
        <v>69</v>
      </c>
      <c r="B11" t="s">
        <v>72</v>
      </c>
    </row>
    <row r="12" spans="1:5" ht="15" customHeight="1" x14ac:dyDescent="0.25">
      <c r="A12" t="s">
        <v>69</v>
      </c>
      <c r="B12" t="s">
        <v>73</v>
      </c>
    </row>
    <row r="13" spans="1:5" ht="15" customHeight="1" x14ac:dyDescent="0.25">
      <c r="A13" t="s">
        <v>69</v>
      </c>
      <c r="B13" t="s">
        <v>74</v>
      </c>
    </row>
    <row r="14" spans="1:5" x14ac:dyDescent="0.25">
      <c r="A14" t="s">
        <v>69</v>
      </c>
      <c r="B14" t="s">
        <v>75</v>
      </c>
    </row>
    <row r="15" spans="1:5" ht="15" customHeight="1" x14ac:dyDescent="0.25">
      <c r="A15" t="s">
        <v>69</v>
      </c>
      <c r="B15" t="s">
        <v>76</v>
      </c>
    </row>
    <row r="16" spans="1:5" ht="15" customHeight="1" x14ac:dyDescent="0.25">
      <c r="A16" t="s">
        <v>69</v>
      </c>
      <c r="B16" t="s">
        <v>77</v>
      </c>
    </row>
    <row r="17" spans="1:2" ht="15" customHeight="1" x14ac:dyDescent="0.25">
      <c r="A17" t="s">
        <v>69</v>
      </c>
      <c r="B17" t="s">
        <v>78</v>
      </c>
    </row>
    <row r="18" spans="1:2" ht="15" customHeight="1" x14ac:dyDescent="0.25">
      <c r="A18" t="s">
        <v>69</v>
      </c>
      <c r="B18" t="s">
        <v>79</v>
      </c>
    </row>
    <row r="19" spans="1:2" ht="15" customHeight="1" x14ac:dyDescent="0.25">
      <c r="A19" t="s">
        <v>69</v>
      </c>
      <c r="B19" t="s">
        <v>80</v>
      </c>
    </row>
    <row r="20" spans="1:2" ht="15" customHeight="1" x14ac:dyDescent="0.25">
      <c r="A20" t="s">
        <v>69</v>
      </c>
      <c r="B20" t="s">
        <v>81</v>
      </c>
    </row>
    <row r="21" spans="1:2" ht="15" customHeight="1" x14ac:dyDescent="0.25">
      <c r="A21" t="s">
        <v>69</v>
      </c>
      <c r="B21" t="s">
        <v>82</v>
      </c>
    </row>
    <row r="22" spans="1:2" ht="15" customHeight="1" x14ac:dyDescent="0.25">
      <c r="A22" t="s">
        <v>69</v>
      </c>
      <c r="B22" t="s">
        <v>83</v>
      </c>
    </row>
    <row r="23" spans="1:2" ht="15" customHeight="1" x14ac:dyDescent="0.25">
      <c r="A23" t="s">
        <v>69</v>
      </c>
      <c r="B23" t="s">
        <v>84</v>
      </c>
    </row>
    <row r="24" spans="1:2" x14ac:dyDescent="0.25">
      <c r="A24" t="s">
        <v>61</v>
      </c>
      <c r="B24" t="s">
        <v>34</v>
      </c>
    </row>
    <row r="25" spans="1:2" x14ac:dyDescent="0.25">
      <c r="A25" t="s">
        <v>61</v>
      </c>
      <c r="B25" t="s">
        <v>36</v>
      </c>
    </row>
    <row r="26" spans="1:2" x14ac:dyDescent="0.25">
      <c r="A26" t="s">
        <v>61</v>
      </c>
      <c r="B26" t="s">
        <v>37</v>
      </c>
    </row>
    <row r="27" spans="1:2" x14ac:dyDescent="0.25">
      <c r="A27" t="s">
        <v>61</v>
      </c>
      <c r="B27" t="s">
        <v>38</v>
      </c>
    </row>
    <row r="28" spans="1:2" x14ac:dyDescent="0.25">
      <c r="A28" t="s">
        <v>61</v>
      </c>
      <c r="B28" t="s">
        <v>39</v>
      </c>
    </row>
    <row r="29" spans="1:2" x14ac:dyDescent="0.25">
      <c r="A29" t="s">
        <v>61</v>
      </c>
      <c r="B29" t="s">
        <v>40</v>
      </c>
    </row>
    <row r="30" spans="1:2" x14ac:dyDescent="0.25">
      <c r="A30" t="s">
        <v>61</v>
      </c>
      <c r="B30" t="s">
        <v>41</v>
      </c>
    </row>
    <row r="31" spans="1:2" x14ac:dyDescent="0.25">
      <c r="A31" t="s">
        <v>61</v>
      </c>
      <c r="B31" t="s">
        <v>27</v>
      </c>
    </row>
    <row r="32" spans="1:2" x14ac:dyDescent="0.25">
      <c r="A32" t="s">
        <v>61</v>
      </c>
      <c r="B32" t="s">
        <v>28</v>
      </c>
    </row>
    <row r="33" spans="1:2" x14ac:dyDescent="0.25">
      <c r="A33" t="s">
        <v>61</v>
      </c>
      <c r="B33" t="s">
        <v>29</v>
      </c>
    </row>
    <row r="34" spans="1:2" x14ac:dyDescent="0.25">
      <c r="A34" t="s">
        <v>61</v>
      </c>
      <c r="B34" t="s">
        <v>30</v>
      </c>
    </row>
    <row r="35" spans="1:2" x14ac:dyDescent="0.25">
      <c r="A35" t="s">
        <v>61</v>
      </c>
      <c r="B35" t="s">
        <v>31</v>
      </c>
    </row>
    <row r="36" spans="1:2" x14ac:dyDescent="0.25">
      <c r="A36" t="s">
        <v>61</v>
      </c>
      <c r="B36" t="s">
        <v>32</v>
      </c>
    </row>
    <row r="37" spans="1:2" x14ac:dyDescent="0.25">
      <c r="A37" t="s">
        <v>61</v>
      </c>
      <c r="B37" t="s">
        <v>24</v>
      </c>
    </row>
    <row r="38" spans="1:2" x14ac:dyDescent="0.25">
      <c r="A38" t="s">
        <v>61</v>
      </c>
      <c r="B38" t="s">
        <v>26</v>
      </c>
    </row>
    <row r="39" spans="1:2" x14ac:dyDescent="0.25">
      <c r="A39" t="s">
        <v>61</v>
      </c>
      <c r="B39" t="s">
        <v>25</v>
      </c>
    </row>
    <row r="40" spans="1:2" x14ac:dyDescent="0.25">
      <c r="A40" t="s">
        <v>61</v>
      </c>
      <c r="B40" t="s">
        <v>33</v>
      </c>
    </row>
    <row r="41" spans="1:2" x14ac:dyDescent="0.25">
      <c r="A41" t="s">
        <v>61</v>
      </c>
      <c r="B41" t="s">
        <v>42</v>
      </c>
    </row>
    <row r="42" spans="1:2" x14ac:dyDescent="0.25">
      <c r="A42" t="s">
        <v>61</v>
      </c>
      <c r="B42" t="s">
        <v>43</v>
      </c>
    </row>
    <row r="43" spans="1:2" x14ac:dyDescent="0.25">
      <c r="A43" t="s">
        <v>61</v>
      </c>
      <c r="B43" t="s">
        <v>44</v>
      </c>
    </row>
    <row r="44" spans="1:2" x14ac:dyDescent="0.25">
      <c r="A44" t="s">
        <v>61</v>
      </c>
      <c r="B44" t="s">
        <v>45</v>
      </c>
    </row>
    <row r="45" spans="1:2" x14ac:dyDescent="0.25">
      <c r="A45" t="s">
        <v>61</v>
      </c>
      <c r="B45" t="s">
        <v>46</v>
      </c>
    </row>
    <row r="46" spans="1:2" x14ac:dyDescent="0.25">
      <c r="A46" t="s">
        <v>61</v>
      </c>
      <c r="B46" t="s">
        <v>47</v>
      </c>
    </row>
    <row r="47" spans="1:2" x14ac:dyDescent="0.25">
      <c r="A47" t="s">
        <v>61</v>
      </c>
      <c r="B47" t="s">
        <v>48</v>
      </c>
    </row>
    <row r="48" spans="1:2" x14ac:dyDescent="0.25">
      <c r="A48" t="s">
        <v>61</v>
      </c>
      <c r="B48" t="s">
        <v>49</v>
      </c>
    </row>
    <row r="49" spans="1:2" x14ac:dyDescent="0.25">
      <c r="A49" t="s">
        <v>61</v>
      </c>
      <c r="B49" t="s">
        <v>50</v>
      </c>
    </row>
    <row r="50" spans="1:2" x14ac:dyDescent="0.25">
      <c r="A50" t="s">
        <v>61</v>
      </c>
      <c r="B50" t="s">
        <v>51</v>
      </c>
    </row>
    <row r="51" spans="1:2" x14ac:dyDescent="0.25">
      <c r="A51" t="s">
        <v>61</v>
      </c>
      <c r="B51" t="s">
        <v>52</v>
      </c>
    </row>
    <row r="52" spans="1:2" x14ac:dyDescent="0.25">
      <c r="A52" t="s">
        <v>61</v>
      </c>
      <c r="B52" t="s">
        <v>53</v>
      </c>
    </row>
    <row r="53" spans="1:2" x14ac:dyDescent="0.25">
      <c r="A53" t="s">
        <v>61</v>
      </c>
      <c r="B53" t="s">
        <v>54</v>
      </c>
    </row>
    <row r="54" spans="1:2" x14ac:dyDescent="0.25">
      <c r="A54" t="s">
        <v>61</v>
      </c>
      <c r="B54" t="s">
        <v>55</v>
      </c>
    </row>
    <row r="55" spans="1:2" x14ac:dyDescent="0.25">
      <c r="A55" t="s">
        <v>61</v>
      </c>
      <c r="B55" t="s">
        <v>56</v>
      </c>
    </row>
    <row r="56" spans="1:2" x14ac:dyDescent="0.25">
      <c r="A56" t="s">
        <v>61</v>
      </c>
      <c r="B56" t="s">
        <v>57</v>
      </c>
    </row>
    <row r="57" spans="1:2" x14ac:dyDescent="0.25">
      <c r="A57" t="s">
        <v>61</v>
      </c>
      <c r="B57" t="s">
        <v>58</v>
      </c>
    </row>
    <row r="58" spans="1:2" x14ac:dyDescent="0.25">
      <c r="A58" t="s">
        <v>61</v>
      </c>
      <c r="B58" t="s">
        <v>59</v>
      </c>
    </row>
    <row r="59" spans="1:2" x14ac:dyDescent="0.25">
      <c r="A59" t="s">
        <v>61</v>
      </c>
      <c r="B59" t="s">
        <v>60</v>
      </c>
    </row>
    <row r="60" spans="1:2" x14ac:dyDescent="0.25">
      <c r="A60" t="s">
        <v>61</v>
      </c>
      <c r="B60" t="s">
        <v>35</v>
      </c>
    </row>
    <row r="61" spans="1:2" x14ac:dyDescent="0.25">
      <c r="A61" t="s">
        <v>85</v>
      </c>
      <c r="B61" t="s">
        <v>195</v>
      </c>
    </row>
    <row r="62" spans="1:2" x14ac:dyDescent="0.25">
      <c r="A62" t="s">
        <v>85</v>
      </c>
      <c r="B62" t="s">
        <v>196</v>
      </c>
    </row>
    <row r="63" spans="1:2" x14ac:dyDescent="0.25">
      <c r="A63" t="s">
        <v>85</v>
      </c>
      <c r="B63" t="s">
        <v>172</v>
      </c>
    </row>
    <row r="64" spans="1:2" x14ac:dyDescent="0.25">
      <c r="A64" t="s">
        <v>85</v>
      </c>
      <c r="B64" t="s">
        <v>173</v>
      </c>
    </row>
    <row r="65" spans="1:2" x14ac:dyDescent="0.25">
      <c r="A65" t="s">
        <v>85</v>
      </c>
      <c r="B65" t="s">
        <v>174</v>
      </c>
    </row>
    <row r="66" spans="1:2" x14ac:dyDescent="0.25">
      <c r="A66" t="s">
        <v>85</v>
      </c>
      <c r="B66" t="s">
        <v>175</v>
      </c>
    </row>
    <row r="67" spans="1:2" x14ac:dyDescent="0.25">
      <c r="A67" t="s">
        <v>85</v>
      </c>
      <c r="B67" t="s">
        <v>170</v>
      </c>
    </row>
    <row r="68" spans="1:2" x14ac:dyDescent="0.25">
      <c r="A68" t="s">
        <v>85</v>
      </c>
      <c r="B68" t="s">
        <v>176</v>
      </c>
    </row>
    <row r="69" spans="1:2" x14ac:dyDescent="0.25">
      <c r="A69" t="s">
        <v>85</v>
      </c>
      <c r="B69" t="s">
        <v>177</v>
      </c>
    </row>
    <row r="70" spans="1:2" x14ac:dyDescent="0.25">
      <c r="A70" t="s">
        <v>85</v>
      </c>
      <c r="B70" t="s">
        <v>190</v>
      </c>
    </row>
    <row r="71" spans="1:2" x14ac:dyDescent="0.25">
      <c r="A71" t="s">
        <v>85</v>
      </c>
      <c r="B71" t="s">
        <v>191</v>
      </c>
    </row>
    <row r="72" spans="1:2" x14ac:dyDescent="0.25">
      <c r="A72" t="s">
        <v>85</v>
      </c>
      <c r="B72" t="s">
        <v>197</v>
      </c>
    </row>
    <row r="73" spans="1:2" x14ac:dyDescent="0.25">
      <c r="A73" t="s">
        <v>85</v>
      </c>
      <c r="B73" t="s">
        <v>178</v>
      </c>
    </row>
    <row r="74" spans="1:2" x14ac:dyDescent="0.25">
      <c r="A74" t="s">
        <v>85</v>
      </c>
      <c r="B74" t="s">
        <v>179</v>
      </c>
    </row>
    <row r="75" spans="1:2" x14ac:dyDescent="0.25">
      <c r="A75" t="s">
        <v>85</v>
      </c>
      <c r="B75" t="s">
        <v>192</v>
      </c>
    </row>
    <row r="76" spans="1:2" x14ac:dyDescent="0.25">
      <c r="A76" t="s">
        <v>85</v>
      </c>
      <c r="B76" t="s">
        <v>180</v>
      </c>
    </row>
    <row r="77" spans="1:2" x14ac:dyDescent="0.25">
      <c r="A77" t="s">
        <v>85</v>
      </c>
      <c r="B77" t="s">
        <v>181</v>
      </c>
    </row>
    <row r="78" spans="1:2" x14ac:dyDescent="0.25">
      <c r="A78" t="s">
        <v>85</v>
      </c>
      <c r="B78" t="s">
        <v>182</v>
      </c>
    </row>
    <row r="79" spans="1:2" x14ac:dyDescent="0.25">
      <c r="A79" t="s">
        <v>85</v>
      </c>
      <c r="B79" t="s">
        <v>183</v>
      </c>
    </row>
    <row r="80" spans="1:2" x14ac:dyDescent="0.25">
      <c r="A80" t="s">
        <v>85</v>
      </c>
      <c r="B80" t="s">
        <v>171</v>
      </c>
    </row>
    <row r="81" spans="1:2" x14ac:dyDescent="0.25">
      <c r="A81" t="s">
        <v>85</v>
      </c>
      <c r="B81" t="s">
        <v>198</v>
      </c>
    </row>
    <row r="82" spans="1:2" x14ac:dyDescent="0.25">
      <c r="A82" t="s">
        <v>85</v>
      </c>
      <c r="B82" t="s">
        <v>193</v>
      </c>
    </row>
    <row r="83" spans="1:2" x14ac:dyDescent="0.25">
      <c r="A83" t="s">
        <v>85</v>
      </c>
      <c r="B83" t="s">
        <v>184</v>
      </c>
    </row>
    <row r="84" spans="1:2" x14ac:dyDescent="0.25">
      <c r="A84" t="s">
        <v>85</v>
      </c>
      <c r="B84" t="s">
        <v>185</v>
      </c>
    </row>
    <row r="85" spans="1:2" x14ac:dyDescent="0.25">
      <c r="A85" t="s">
        <v>85</v>
      </c>
      <c r="B85" t="s">
        <v>186</v>
      </c>
    </row>
    <row r="86" spans="1:2" x14ac:dyDescent="0.25">
      <c r="A86" t="s">
        <v>85</v>
      </c>
      <c r="B86" t="s">
        <v>187</v>
      </c>
    </row>
    <row r="87" spans="1:2" x14ac:dyDescent="0.25">
      <c r="A87" t="s">
        <v>85</v>
      </c>
      <c r="B87" t="s">
        <v>199</v>
      </c>
    </row>
    <row r="88" spans="1:2" x14ac:dyDescent="0.25">
      <c r="A88" t="s">
        <v>85</v>
      </c>
      <c r="B88" t="s">
        <v>194</v>
      </c>
    </row>
    <row r="89" spans="1:2" x14ac:dyDescent="0.25">
      <c r="A89" t="s">
        <v>85</v>
      </c>
      <c r="B89" t="s">
        <v>101</v>
      </c>
    </row>
    <row r="90" spans="1:2" x14ac:dyDescent="0.25">
      <c r="A90" t="s">
        <v>85</v>
      </c>
      <c r="B90" t="s">
        <v>189</v>
      </c>
    </row>
    <row r="91" spans="1:2" x14ac:dyDescent="0.25">
      <c r="A91" t="s">
        <v>85</v>
      </c>
      <c r="B91" t="s">
        <v>188</v>
      </c>
    </row>
    <row r="92" spans="1:2" x14ac:dyDescent="0.25">
      <c r="A92" t="s">
        <v>85</v>
      </c>
      <c r="B92" t="s">
        <v>200</v>
      </c>
    </row>
    <row r="93" spans="1:2" x14ac:dyDescent="0.25">
      <c r="A93" t="s">
        <v>85</v>
      </c>
      <c r="B93" t="s">
        <v>201</v>
      </c>
    </row>
    <row r="94" spans="1:2" x14ac:dyDescent="0.25">
      <c r="A94" t="s">
        <v>85</v>
      </c>
      <c r="B94" t="s">
        <v>202</v>
      </c>
    </row>
    <row r="95" spans="1:2" x14ac:dyDescent="0.25">
      <c r="A95" t="s">
        <v>110</v>
      </c>
      <c r="B95" t="s">
        <v>86</v>
      </c>
    </row>
    <row r="96" spans="1:2" x14ac:dyDescent="0.25">
      <c r="A96" t="s">
        <v>110</v>
      </c>
      <c r="B96" t="s">
        <v>87</v>
      </c>
    </row>
    <row r="97" spans="1:2" x14ac:dyDescent="0.25">
      <c r="A97" t="s">
        <v>110</v>
      </c>
      <c r="B97" t="s">
        <v>88</v>
      </c>
    </row>
    <row r="98" spans="1:2" x14ac:dyDescent="0.25">
      <c r="A98" t="s">
        <v>110</v>
      </c>
      <c r="B98" t="s">
        <v>89</v>
      </c>
    </row>
    <row r="99" spans="1:2" x14ac:dyDescent="0.25">
      <c r="A99" t="s">
        <v>110</v>
      </c>
      <c r="B99" t="s">
        <v>90</v>
      </c>
    </row>
    <row r="100" spans="1:2" x14ac:dyDescent="0.25">
      <c r="A100" t="s">
        <v>110</v>
      </c>
      <c r="B100" t="s">
        <v>91</v>
      </c>
    </row>
    <row r="101" spans="1:2" x14ac:dyDescent="0.25">
      <c r="A101" t="s">
        <v>110</v>
      </c>
      <c r="B101" t="s">
        <v>92</v>
      </c>
    </row>
    <row r="102" spans="1:2" x14ac:dyDescent="0.25">
      <c r="A102" t="s">
        <v>110</v>
      </c>
      <c r="B102" t="s">
        <v>93</v>
      </c>
    </row>
    <row r="103" spans="1:2" x14ac:dyDescent="0.25">
      <c r="A103" t="s">
        <v>110</v>
      </c>
      <c r="B103" t="s">
        <v>94</v>
      </c>
    </row>
    <row r="104" spans="1:2" x14ac:dyDescent="0.25">
      <c r="A104" t="s">
        <v>110</v>
      </c>
      <c r="B104" t="s">
        <v>95</v>
      </c>
    </row>
    <row r="105" spans="1:2" x14ac:dyDescent="0.25">
      <c r="A105" t="s">
        <v>110</v>
      </c>
      <c r="B105" t="s">
        <v>96</v>
      </c>
    </row>
    <row r="106" spans="1:2" x14ac:dyDescent="0.25">
      <c r="A106" t="s">
        <v>110</v>
      </c>
      <c r="B106" t="s">
        <v>97</v>
      </c>
    </row>
    <row r="107" spans="1:2" x14ac:dyDescent="0.25">
      <c r="A107" t="s">
        <v>110</v>
      </c>
      <c r="B107" t="s">
        <v>98</v>
      </c>
    </row>
    <row r="108" spans="1:2" x14ac:dyDescent="0.25">
      <c r="A108" t="s">
        <v>110</v>
      </c>
      <c r="B108" t="s">
        <v>99</v>
      </c>
    </row>
    <row r="109" spans="1:2" x14ac:dyDescent="0.25">
      <c r="A109" t="s">
        <v>110</v>
      </c>
      <c r="B109" t="s">
        <v>100</v>
      </c>
    </row>
    <row r="110" spans="1:2" x14ac:dyDescent="0.25">
      <c r="A110" t="s">
        <v>110</v>
      </c>
      <c r="B110" t="s">
        <v>101</v>
      </c>
    </row>
    <row r="111" spans="1:2" x14ac:dyDescent="0.25">
      <c r="A111" t="s">
        <v>110</v>
      </c>
      <c r="B111" t="s">
        <v>102</v>
      </c>
    </row>
    <row r="112" spans="1:2" x14ac:dyDescent="0.25">
      <c r="A112" t="s">
        <v>110</v>
      </c>
      <c r="B112" t="s">
        <v>103</v>
      </c>
    </row>
    <row r="113" spans="1:2" x14ac:dyDescent="0.25">
      <c r="A113" t="s">
        <v>110</v>
      </c>
      <c r="B113" t="s">
        <v>104</v>
      </c>
    </row>
    <row r="114" spans="1:2" x14ac:dyDescent="0.25">
      <c r="A114" t="s">
        <v>110</v>
      </c>
      <c r="B114" t="s">
        <v>105</v>
      </c>
    </row>
    <row r="115" spans="1:2" x14ac:dyDescent="0.25">
      <c r="A115" t="s">
        <v>110</v>
      </c>
      <c r="B115" t="s">
        <v>106</v>
      </c>
    </row>
    <row r="116" spans="1:2" x14ac:dyDescent="0.25">
      <c r="A116" t="s">
        <v>110</v>
      </c>
      <c r="B116" t="s">
        <v>107</v>
      </c>
    </row>
    <row r="117" spans="1:2" x14ac:dyDescent="0.25">
      <c r="A117" t="s">
        <v>23</v>
      </c>
      <c r="B117" t="s">
        <v>0</v>
      </c>
    </row>
    <row r="118" spans="1:2" x14ac:dyDescent="0.25">
      <c r="A118" t="s">
        <v>23</v>
      </c>
      <c r="B118" s="1" t="s">
        <v>1</v>
      </c>
    </row>
    <row r="119" spans="1:2" x14ac:dyDescent="0.25">
      <c r="A119" t="s">
        <v>23</v>
      </c>
      <c r="B119" t="s">
        <v>2</v>
      </c>
    </row>
    <row r="120" spans="1:2" x14ac:dyDescent="0.25">
      <c r="A120" t="s">
        <v>23</v>
      </c>
      <c r="B120" s="1" t="s">
        <v>7</v>
      </c>
    </row>
    <row r="121" spans="1:2" x14ac:dyDescent="0.25">
      <c r="A121" t="s">
        <v>23</v>
      </c>
      <c r="B121" t="s">
        <v>12</v>
      </c>
    </row>
    <row r="122" spans="1:2" x14ac:dyDescent="0.25">
      <c r="A122" t="s">
        <v>23</v>
      </c>
      <c r="B122" s="1" t="s">
        <v>16</v>
      </c>
    </row>
    <row r="123" spans="1:2" x14ac:dyDescent="0.25">
      <c r="A123" t="s">
        <v>23</v>
      </c>
      <c r="B123" s="1" t="s">
        <v>18</v>
      </c>
    </row>
    <row r="124" spans="1:2" x14ac:dyDescent="0.25">
      <c r="A124" t="s">
        <v>23</v>
      </c>
      <c r="B124" s="1" t="s">
        <v>20</v>
      </c>
    </row>
    <row r="125" spans="1:2" x14ac:dyDescent="0.25">
      <c r="A125" t="s">
        <v>23</v>
      </c>
      <c r="B125" t="s">
        <v>22</v>
      </c>
    </row>
    <row r="126" spans="1:2" x14ac:dyDescent="0.25">
      <c r="A126" t="s">
        <v>23</v>
      </c>
      <c r="B126" t="s">
        <v>3</v>
      </c>
    </row>
    <row r="127" spans="1:2" x14ac:dyDescent="0.25">
      <c r="A127" t="s">
        <v>23</v>
      </c>
      <c r="B127" t="s">
        <v>4</v>
      </c>
    </row>
    <row r="128" spans="1:2" x14ac:dyDescent="0.25">
      <c r="A128" t="s">
        <v>23</v>
      </c>
      <c r="B128" s="1" t="s">
        <v>5</v>
      </c>
    </row>
    <row r="129" spans="1:2" x14ac:dyDescent="0.25">
      <c r="A129" t="s">
        <v>23</v>
      </c>
      <c r="B129" t="s">
        <v>6</v>
      </c>
    </row>
    <row r="130" spans="1:2" x14ac:dyDescent="0.25">
      <c r="A130" t="s">
        <v>23</v>
      </c>
      <c r="B130" s="1" t="s">
        <v>8</v>
      </c>
    </row>
    <row r="131" spans="1:2" x14ac:dyDescent="0.25">
      <c r="A131" t="s">
        <v>23</v>
      </c>
      <c r="B131" s="1" t="s">
        <v>9</v>
      </c>
    </row>
    <row r="132" spans="1:2" x14ac:dyDescent="0.25">
      <c r="A132" t="s">
        <v>23</v>
      </c>
      <c r="B132" s="1" t="s">
        <v>10</v>
      </c>
    </row>
    <row r="133" spans="1:2" x14ac:dyDescent="0.25">
      <c r="A133" t="s">
        <v>23</v>
      </c>
      <c r="B133" s="1" t="s">
        <v>11</v>
      </c>
    </row>
    <row r="134" spans="1:2" x14ac:dyDescent="0.25">
      <c r="A134" t="s">
        <v>23</v>
      </c>
      <c r="B134" s="1" t="s">
        <v>13</v>
      </c>
    </row>
    <row r="135" spans="1:2" x14ac:dyDescent="0.25">
      <c r="A135" t="s">
        <v>23</v>
      </c>
      <c r="B135" s="1" t="s">
        <v>14</v>
      </c>
    </row>
    <row r="136" spans="1:2" x14ac:dyDescent="0.25">
      <c r="A136" t="s">
        <v>23</v>
      </c>
      <c r="B136" s="1" t="s">
        <v>15</v>
      </c>
    </row>
    <row r="137" spans="1:2" x14ac:dyDescent="0.25">
      <c r="A137" t="s">
        <v>23</v>
      </c>
      <c r="B137" s="1" t="s">
        <v>17</v>
      </c>
    </row>
    <row r="138" spans="1:2" x14ac:dyDescent="0.25">
      <c r="A138" t="s">
        <v>23</v>
      </c>
      <c r="B138" s="1" t="s">
        <v>19</v>
      </c>
    </row>
    <row r="139" spans="1:2" x14ac:dyDescent="0.25">
      <c r="A139" t="s">
        <v>23</v>
      </c>
      <c r="B139" s="1" t="s">
        <v>21</v>
      </c>
    </row>
  </sheetData>
  <sortState ref="A2:B139">
    <sortCondition ref="A2:A139"/>
    <sortCondition ref="B2:B1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Результаты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2017-11-07T15:39:20Z</dcterms:modified>
</cp:coreProperties>
</file>